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1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'Доходы'!$A$12:$F$62</definedName>
  </definedNames>
  <calcPr fullCalcOnLoad="1"/>
</workbook>
</file>

<file path=xl/sharedStrings.xml><?xml version="1.0" encoding="utf-8"?>
<sst xmlns="http://schemas.openxmlformats.org/spreadsheetml/2006/main" count="715" uniqueCount="482">
  <si>
    <t>Физическая культура и спорт</t>
  </si>
  <si>
    <t>Массовый спорт</t>
  </si>
  <si>
    <t>Подпрограмма «Развитие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</si>
  <si>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</si>
  <si>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</si>
  <si>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</si>
  <si>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</si>
  <si>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</si>
  <si>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</si>
  <si>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</si>
  <si>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</si>
  <si>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</si>
  <si>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</si>
  <si>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</si>
  <si>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</si>
  <si>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</si>
  <si>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</si>
  <si>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</si>
  <si>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</si>
  <si>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</si>
  <si>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</si>
  <si>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</si>
  <si>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</si>
  <si>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</si>
  <si>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</si>
  <si>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</si>
  <si>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</si>
  <si>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</si>
  <si>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</si>
  <si>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</si>
  <si>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</si>
  <si>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</si>
  <si>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</si>
  <si>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</si>
  <si>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</si>
  <si>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</si>
  <si>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</si>
  <si>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</si>
  <si>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</si>
  <si>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</si>
  <si>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</si>
  <si>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</si>
  <si>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</si>
  <si>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</si>
  <si>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</si>
  <si>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</si>
  <si>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</si>
  <si>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</si>
  <si>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</si>
  <si>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</si>
  <si>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</si>
  <si>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</si>
  <si>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</si>
  <si>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</si>
  <si>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</si>
  <si>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</si>
  <si>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</si>
  <si>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</si>
  <si>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</si>
  <si>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</si>
  <si>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</si>
  <si>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</si>
  <si>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</si>
  <si>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</si>
  <si>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</si>
  <si>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</si>
  <si>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</si>
  <si>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</si>
  <si>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</si>
  <si>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</si>
  <si>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</si>
  <si>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</si>
  <si>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</si>
  <si>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</si>
  <si>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</si>
  <si>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</si>
  <si>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</si>
  <si>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</si>
  <si>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</si>
  <si>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</si>
  <si>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</si>
  <si>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</si>
  <si>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</si>
  <si>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</si>
  <si>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</si>
  <si>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</si>
  <si>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</si>
  <si>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</si>
  <si>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</si>
  <si>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</si>
  <si>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</si>
  <si>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</si>
  <si>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</si>
  <si>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</si>
  <si>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</si>
  <si>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</si>
  <si>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</si>
  <si>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</si>
  <si>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</si>
  <si>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</si>
  <si>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</si>
  <si>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</si>
  <si>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</si>
  <si>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</si>
  <si>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</si>
  <si>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</si>
  <si>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</si>
  <si>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</si>
  <si>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</si>
  <si>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</si>
  <si>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</si>
  <si>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</si>
  <si>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</si>
  <si>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</si>
  <si>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</si>
  <si>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</si>
  <si>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</si>
  <si>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</si>
  <si>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</si>
  <si>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</si>
  <si>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</si>
  <si>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</si>
  <si>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</si>
  <si>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</si>
  <si>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</si>
  <si>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</si>
  <si>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</si>
  <si>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</si>
  <si>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Горненского городского поселения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</si>
  <si>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</si>
  <si>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</si>
  <si>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</si>
  <si>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</si>
  <si>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</si>
  <si>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</si>
  <si>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Расходы на выплаты по оплате труда работников органа местного самоуправления Горненского городского поселения по Главе Горненского городского поселения в рамках обеспечения функционирования Главы Горненского городского поселения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</si>
  <si>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</si>
  <si>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</si>
  <si>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</si>
  <si>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</si>
  <si>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</si>
  <si>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</si>
  <si>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</si>
  <si>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</si>
  <si>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</si>
  <si>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</si>
  <si>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</si>
  <si>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</si>
  <si>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</si>
  <si>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</si>
  <si>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</si>
  <si>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</si>
  <si>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</si>
  <si>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подпрограммы«Нормативно-методическое обеспечение и организация бюджетного процесса»муниципальной программы Горненского городского поселения «Управление муниципальными финансами»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</si>
  <si>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</si>
  <si>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</si>
  <si>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</si>
  <si>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</si>
  <si>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</si>
  <si>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</si>
  <si>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</si>
  <si>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</si>
  <si>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</si>
  <si>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</si>
  <si>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</si>
  <si>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</si>
  <si>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</si>
  <si>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</si>
  <si>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</si>
  <si>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</si>
  <si>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</si>
  <si>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</si>
  <si>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</si>
  <si>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</si>
  <si>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</si>
  <si>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</si>
  <si>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</si>
  <si>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</si>
  <si>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</si>
  <si>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000 2 02 04999 13 0000 151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</si>
  <si>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</si>
  <si>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</si>
  <si>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</si>
  <si>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</si>
  <si>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000 2 02 01001 13 0000 151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</si>
  <si>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</si>
  <si>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</si>
  <si>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</si>
  <si>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</si>
  <si>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</si>
  <si>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</si>
  <si>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</si>
  <si>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</si>
  <si>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</si>
  <si>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</si>
  <si>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</si>
  <si>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</si>
  <si>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</si>
  <si>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</si>
  <si>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</si>
  <si>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</si>
  <si>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</si>
  <si>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</si>
  <si>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</si>
  <si>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</si>
  <si>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</si>
  <si>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</si>
  <si>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</si>
  <si>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</si>
  <si>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</si>
  <si>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</si>
  <si>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</si>
  <si>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</si>
  <si>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</si>
  <si>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</si>
  <si>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</si>
  <si>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</si>
  <si>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</si>
  <si>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Единовременная выплата при увольнении в рамках подпрограммы«Социальная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лет»муниципальной программы Горненского городского поселения«Муниципальное управление и муниципальная служба»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</si>
  <si>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</si>
  <si>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</si>
  <si>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</si>
  <si>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</si>
  <si>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</si>
  <si>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</si>
  <si>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</si>
  <si>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</si>
  <si>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</si>
  <si>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</si>
  <si>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</si>
  <si>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</si>
  <si>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</si>
  <si>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</si>
  <si>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</si>
  <si>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</si>
  <si>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</si>
  <si>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</si>
  <si>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</si>
  <si>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Специальные расходы</t>
  </si>
  <si>
    <t>Иные бюджетные ассигнования</t>
  </si>
  <si>
    <t xml:space="preserve">951 0102 8810000110 121 </t>
  </si>
  <si>
    <t xml:space="preserve">951 0102 8810000110 129 </t>
  </si>
  <si>
    <t xml:space="preserve">951 0102 8810000110 122 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</si>
  <si>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</si>
  <si>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</si>
  <si>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</si>
  <si>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</si>
  <si>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</si>
  <si>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</si>
  <si>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</si>
  <si>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951 0102 8810000000 000</t>
  </si>
  <si>
    <t>951 0000 0000000000 000</t>
  </si>
  <si>
    <t>951 0102 0000000000 000</t>
  </si>
  <si>
    <t>951 0100 0000000000 000</t>
  </si>
  <si>
    <t xml:space="preserve">951 0104 9990072390 244 </t>
  </si>
  <si>
    <t xml:space="preserve">951 0107 9990090350 880 </t>
  </si>
  <si>
    <t xml:space="preserve">951 0107 9990090350 000 </t>
  </si>
  <si>
    <t>951 0107 9990000000 000</t>
  </si>
  <si>
    <t>951 0107 9900000000 000</t>
  </si>
  <si>
    <t>951 0107 0000000000 000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</si>
  <si>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</si>
  <si>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</si>
  <si>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</si>
  <si>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</si>
  <si>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</si>
  <si>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</si>
  <si>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</si>
  <si>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</si>
  <si>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</si>
  <si>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951 0113 0120085010 540 </t>
  </si>
  <si>
    <t xml:space="preserve">951 0113 0120085010 000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</si>
  <si>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</si>
  <si>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</si>
  <si>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</si>
  <si>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</si>
  <si>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</si>
  <si>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</si>
  <si>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 xml:space="preserve">951 0113 0220020330 122 </t>
  </si>
  <si>
    <t xml:space="preserve">951 0113 0220020330 000 </t>
  </si>
  <si>
    <t>951 0113 0220000000 000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</si>
  <si>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</si>
  <si>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</si>
  <si>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</si>
  <si>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</si>
  <si>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</si>
  <si>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</si>
  <si>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</si>
  <si>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</si>
  <si>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</si>
  <si>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</si>
  <si>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</si>
  <si>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951 0309 0310020030 000 </t>
  </si>
  <si>
    <t xml:space="preserve">951 0309 0310085010 540 </t>
  </si>
  <si>
    <t xml:space="preserve">951 0309 0310085010 000 </t>
  </si>
  <si>
    <t xml:space="preserve">951 0409 0420020090 244 </t>
  </si>
  <si>
    <t>951 0409 0420020090 000</t>
  </si>
  <si>
    <t>951 0409 0420000000 000</t>
  </si>
  <si>
    <t xml:space="preserve">951 0409 0410073510 244 </t>
  </si>
  <si>
    <t>951 0409 0410073510 000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</si>
  <si>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</si>
  <si>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</si>
  <si>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</si>
  <si>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</si>
  <si>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</si>
  <si>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</si>
  <si>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951 0409 0410020070 244 </t>
  </si>
  <si>
    <t>951 0409 0410020070 000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</si>
  <si>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</si>
  <si>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</si>
  <si>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</si>
  <si>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</si>
  <si>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</si>
  <si>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</si>
  <si>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</si>
  <si>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</si>
  <si>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</si>
  <si>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</si>
  <si>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</si>
  <si>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</si>
  <si>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</si>
  <si>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</si>
  <si>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</si>
  <si>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</si>
  <si>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951 0503 0520020130 000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</si>
  <si>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</si>
  <si>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</si>
  <si>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</si>
  <si>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</si>
  <si>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</si>
  <si>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</si>
  <si>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</si>
  <si>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</si>
  <si>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</si>
  <si>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</si>
  <si>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</si>
  <si>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</si>
  <si>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</si>
  <si>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</si>
  <si>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</si>
  <si>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</si>
  <si>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</si>
  <si>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</si>
  <si>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</si>
  <si>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</si>
  <si>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</si>
  <si>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</si>
  <si>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</si>
  <si>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</si>
  <si>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</si>
  <si>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</si>
  <si>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</si>
  <si>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</si>
  <si>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</si>
  <si>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</si>
  <si>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>951 0113 0120099990 853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</si>
  <si>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</si>
  <si>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</si>
  <si>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</si>
  <si>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</si>
  <si>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</si>
  <si>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</si>
  <si>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 xml:space="preserve">951 0102 8810000110 120 </t>
  </si>
  <si>
    <t>951 0102 8810000110 100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</si>
  <si>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</si>
  <si>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</si>
  <si>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</si>
  <si>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>951 0102 8800000000 000</t>
  </si>
  <si>
    <t>951 0102 8810000110 000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</si>
  <si>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</si>
  <si>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</si>
  <si>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</si>
  <si>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</si>
  <si>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</si>
  <si>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</si>
  <si>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</si>
  <si>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</si>
  <si>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</si>
  <si>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главы Горненского городского поселения</t>
  </si>
  <si>
    <t xml:space="preserve">951 0107 9990090350 800 </t>
  </si>
  <si>
    <t xml:space="preserve">951 0111 9910090300 800 </t>
  </si>
  <si>
    <t xml:space="preserve">951 0113 0120020320 800 </t>
  </si>
  <si>
    <t xml:space="preserve">951 0113 0120085010 500 </t>
  </si>
  <si>
    <t>Межбюджетные трансферты</t>
  </si>
  <si>
    <t xml:space="preserve">951 0113 0120020320 850 </t>
  </si>
  <si>
    <t>Уплата налогов, сборов и иных платежей</t>
  </si>
  <si>
    <t>Уплата 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</si>
  <si>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</si>
  <si>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</si>
  <si>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</si>
  <si>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</si>
  <si>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</si>
  <si>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</si>
  <si>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>951 0309 0310020030 240</t>
  </si>
  <si>
    <t>951 0309 0310020030 200</t>
  </si>
  <si>
    <t xml:space="preserve">951 0309 0310085010 500 </t>
  </si>
  <si>
    <t xml:space="preserve">951 0409 0410020060 240 </t>
  </si>
  <si>
    <t xml:space="preserve">951 0409 0410020060 200 </t>
  </si>
  <si>
    <t xml:space="preserve">951 0409 0410020070 240 </t>
  </si>
  <si>
    <t xml:space="preserve">951 0409 0410020070 200 </t>
  </si>
  <si>
    <t>951 0409 0410020250 240</t>
  </si>
  <si>
    <t>951 0409 0410020250 200</t>
  </si>
  <si>
    <t xml:space="preserve">951 0409 0410073510 240 </t>
  </si>
  <si>
    <t xml:space="preserve">951 0409 0410073510 200 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</si>
  <si>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</si>
  <si>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</si>
  <si>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</si>
  <si>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</si>
  <si>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</si>
  <si>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</si>
  <si>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</si>
  <si>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</si>
  <si>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951 0503 0520020130 240</t>
  </si>
  <si>
    <t>951 0503 0520020130 200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</si>
  <si>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</si>
  <si>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</si>
  <si>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</si>
  <si>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</si>
  <si>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</si>
  <si>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</si>
  <si>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</si>
  <si>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</si>
  <si>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</si>
  <si>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</si>
  <si>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</si>
  <si>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</si>
  <si>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</si>
  <si>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951 0113 0220020330 120 </t>
  </si>
  <si>
    <t xml:space="preserve">951 0113 0220020330 100 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</si>
  <si>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</si>
  <si>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</si>
  <si>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</si>
  <si>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</si>
  <si>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</si>
  <si>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</si>
  <si>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</si>
  <si>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</si>
  <si>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t xml:space="preserve">951 0801  06100S3850 611 </t>
  </si>
  <si>
    <t>951 0801  06100S3850 610</t>
  </si>
  <si>
    <t>951 0801  06100S3850 600</t>
  </si>
  <si>
    <t xml:space="preserve">951 0801  0610073850 611 </t>
  </si>
  <si>
    <t>951 0801  0610073850 610</t>
  </si>
  <si>
    <t>951 0801  0610073850 600</t>
  </si>
  <si>
    <t>951 0801  06100S3850 000</t>
  </si>
  <si>
    <t>951 0801  0610073850 000</t>
  </si>
  <si>
    <t xml:space="preserve">Субсидии бюджетным учреждениям на  
финансовое обеспечение государственного 
(муниципального) задания на оказание 
государственных (муниципальных) услуг 
(выполнение работ)
</t>
  </si>
  <si>
    <t>Софинансирование расходов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
спорта</t>
  </si>
  <si>
    <t xml:space="preserve">Расходы на повышение заработной платы  
работникам муниципальных учреждений 
культуры в рамках подпрограммы «Развитие 
культуры» муниципальной программы 
Горненского городского поселения «Развитие 
культуры, физической культуры и спорта»
</t>
  </si>
  <si>
    <t>Предоставление субсидий бюджетным, автономным учреждениям и иным некоммерческим организациям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</si>
  <si>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</si>
  <si>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951 1102 0620071180 244 </t>
  </si>
  <si>
    <t>951 1102 0620071180 240</t>
  </si>
  <si>
    <t>951 1102 0620071180 200</t>
  </si>
  <si>
    <t>951 1102 0620071180 000</t>
  </si>
  <si>
    <t xml:space="preserve">951 0503 0520071180 244 </t>
  </si>
  <si>
    <t xml:space="preserve">951 0503 0520071180 240 </t>
  </si>
  <si>
    <t xml:space="preserve">951 0503 0520071180 200 </t>
  </si>
  <si>
    <t xml:space="preserve">951 0503 0520071180 000 </t>
  </si>
  <si>
    <t>000 1 16 51040 02 0000 140</t>
  </si>
  <si>
    <t>000 1 16 51000 02 0000 140</t>
  </si>
  <si>
    <t>Денежные взыскания(штрафы),установленные закономи субъектов РФ за несоблюдение муниципальных правовых актов</t>
  </si>
  <si>
    <t>Денежные взыскания(штрафы),установленные закономи субъектов РФ за несоблюдение муниципальных правовых актов,зачисляемых в бюджеты поселений</t>
  </si>
  <si>
    <t xml:space="preserve">    Корчагин П.Ю.</t>
  </si>
  <si>
    <t>951 0104 0120000000 000</t>
  </si>
  <si>
    <t>951 0309 0310020030 244</t>
  </si>
  <si>
    <t xml:space="preserve">Подпрограмма «Развитие жилищно-коммунального хозяйства»Горненского городского поселения </t>
  </si>
  <si>
    <t xml:space="preserve">951 0409 04100S3510 244 </t>
  </si>
  <si>
    <t>951 0409 04100S3510 240</t>
  </si>
  <si>
    <t>951 0409 04100S3510 200</t>
  </si>
  <si>
    <t>951 0409 04100S3510 000</t>
  </si>
  <si>
    <t>23  января   2017</t>
  </si>
  <si>
    <t>01.01.2017</t>
  </si>
  <si>
    <t xml:space="preserve">                                         на 1  января 2017 года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</si>
  <si>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</si>
  <si>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</si>
  <si>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>Подготовка и проведение  выборов в органы местного самоуправления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</si>
  <si>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Уплата прочих налогов, сборов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</si>
  <si>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 -коммунальное хозяйство"</t>
  </si>
  <si>
    <t>Иные закупки товаров, работ и услуг для обеспечения государственных (муниципальных) нужд</t>
  </si>
  <si>
    <t>Расходы за счет средств резервного фонда Правительства области на финансирование непредвиденных расходов областного бюджета 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</si>
  <si>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</si>
  <si>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проведения выборов и референдумов</t>
  </si>
  <si>
    <t>Расходы за счет средств резервного фонда Правительства области на финансирование непредвиденных расходов областного бюджета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</si>
</sst>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right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right" vertical="top" wrapText="1"/>
    </xf>
    <xf numFmtId="43" fontId="3" fillId="0" borderId="17" xfId="53" applyNumberFormat="1" applyFont="1" applyBorder="1" applyAlignment="1">
      <alignment/>
      <protection/>
    </xf>
    <xf numFmtId="175" fontId="3" fillId="0" borderId="17" xfId="53" applyNumberFormat="1" applyFont="1" applyBorder="1" applyAlignment="1">
      <alignment/>
      <protection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3" fontId="1" fillId="0" borderId="17" xfId="6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53" fillId="0" borderId="21" xfId="33" applyNumberFormat="1" applyFont="1" applyFill="1" applyBorder="1" applyAlignment="1">
      <alignment horizontal="left" wrapText="1" readingOrder="1"/>
      <protection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9" fontId="1" fillId="33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6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53" fillId="0" borderId="22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0" fontId="16" fillId="0" borderId="0" xfId="0" applyFont="1" applyAlignment="1">
      <alignment horizontal="justify" vertical="top" wrapText="1"/>
    </xf>
    <xf numFmtId="0" fontId="1" fillId="35" borderId="17" xfId="0" applyNumberFormat="1" applyFont="1" applyFill="1" applyBorder="1" applyAlignment="1">
      <alignment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>
      <alignment wrapText="1"/>
    </xf>
    <xf numFmtId="0" fontId="1" fillId="33" borderId="17" xfId="0" applyFont="1" applyFill="1" applyBorder="1" applyAlignment="1">
      <alignment horizontal="left" vertical="top" wrapText="1"/>
    </xf>
    <xf numFmtId="0" fontId="53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7" fillId="0" borderId="23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7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0" fontId="10" fillId="0" borderId="17" xfId="0" applyFont="1" applyFill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4" fillId="0" borderId="24" xfId="33" applyNumberFormat="1" applyFont="1" applyFill="1" applyBorder="1" applyAlignment="1">
      <alignment horizontal="left" wrapText="1" readingOrder="1"/>
      <protection/>
    </xf>
    <xf numFmtId="0" fontId="53" fillId="35" borderId="21" xfId="33" applyNumberFormat="1" applyFont="1" applyFill="1" applyBorder="1" applyAlignment="1">
      <alignment horizontal="left" wrapText="1" readingOrder="1"/>
      <protection/>
    </xf>
    <xf numFmtId="0" fontId="10" fillId="35" borderId="17" xfId="0" applyFont="1" applyFill="1" applyBorder="1" applyAlignment="1">
      <alignment vertical="top" wrapText="1"/>
    </xf>
    <xf numFmtId="0" fontId="16" fillId="35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5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  <xf numFmtId="49" fontId="1" fillId="36" borderId="17" xfId="0" applyNumberFormat="1" applyFont="1" applyFill="1" applyBorder="1" applyAlignment="1">
      <alignment vertical="top" wrapText="1"/>
    </xf>
    <xf numFmtId="4" fontId="1" fillId="36" borderId="17" xfId="0" applyNumberFormat="1" applyFont="1" applyFill="1" applyBorder="1" applyAlignment="1">
      <alignment horizontal="right" vertical="top" wrapText="1"/>
    </xf>
    <xf numFmtId="43" fontId="1" fillId="36" borderId="17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9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42" t="s">
        <v>38</v>
      </c>
      <c r="B1" s="142"/>
      <c r="C1" s="142"/>
      <c r="D1" s="142"/>
      <c r="E1" s="142"/>
      <c r="F1"/>
    </row>
    <row r="2" spans="1:6" s="2" customFormat="1" ht="13.5" thickBot="1">
      <c r="A2" s="22"/>
      <c r="B2" s="1"/>
      <c r="C2" s="1"/>
      <c r="D2" s="1"/>
      <c r="E2" s="3"/>
      <c r="F2" s="4" t="s">
        <v>39</v>
      </c>
    </row>
    <row r="3" spans="1:6" s="2" customFormat="1" ht="12.75">
      <c r="A3" s="143" t="s">
        <v>471</v>
      </c>
      <c r="B3" s="143"/>
      <c r="C3" s="143"/>
      <c r="D3" s="143"/>
      <c r="E3" s="92" t="s">
        <v>162</v>
      </c>
      <c r="F3" s="5" t="s">
        <v>40</v>
      </c>
    </row>
    <row r="4" spans="1:6" s="2" customFormat="1" ht="12.75">
      <c r="A4" s="23" t="s">
        <v>41</v>
      </c>
      <c r="B4" s="6"/>
      <c r="C4" s="6"/>
      <c r="D4" s="6"/>
      <c r="E4" s="7" t="s">
        <v>42</v>
      </c>
      <c r="F4" s="8" t="s">
        <v>470</v>
      </c>
    </row>
    <row r="5" spans="1:6" s="2" customFormat="1" ht="12.75">
      <c r="A5" s="24" t="s">
        <v>117</v>
      </c>
      <c r="B5" s="9"/>
      <c r="C5" s="9"/>
      <c r="D5" s="10"/>
      <c r="E5" s="7" t="s">
        <v>43</v>
      </c>
      <c r="F5" s="11" t="s">
        <v>44</v>
      </c>
    </row>
    <row r="6" spans="1:6" s="2" customFormat="1" ht="12.75">
      <c r="A6" s="24"/>
      <c r="B6" s="9"/>
      <c r="C6" s="9"/>
      <c r="D6" s="10"/>
      <c r="E6" s="7" t="s">
        <v>163</v>
      </c>
      <c r="F6" s="11" t="s">
        <v>164</v>
      </c>
    </row>
    <row r="7" spans="1:6" s="2" customFormat="1" ht="12.75">
      <c r="A7" s="25" t="s">
        <v>119</v>
      </c>
      <c r="B7" s="32" t="s">
        <v>45</v>
      </c>
      <c r="C7" s="32"/>
      <c r="D7" s="10"/>
      <c r="E7" s="12" t="s">
        <v>120</v>
      </c>
      <c r="F7" s="13" t="s">
        <v>46</v>
      </c>
    </row>
    <row r="8" spans="1:6" s="2" customFormat="1" ht="12.75">
      <c r="A8" s="25" t="s">
        <v>118</v>
      </c>
      <c r="B8" s="32" t="s">
        <v>47</v>
      </c>
      <c r="C8" s="32"/>
      <c r="D8" s="10"/>
      <c r="E8" s="9"/>
      <c r="F8" s="14"/>
    </row>
    <row r="9" spans="1:6" s="2" customFormat="1" ht="13.5" thickBot="1">
      <c r="A9" s="25" t="s">
        <v>167</v>
      </c>
      <c r="B9" s="9"/>
      <c r="C9" s="9"/>
      <c r="D9" s="10"/>
      <c r="E9" s="7"/>
      <c r="F9" s="15" t="s">
        <v>48</v>
      </c>
    </row>
    <row r="10" spans="1:6" s="2" customFormat="1" ht="12.75">
      <c r="A10" s="25" t="s">
        <v>110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111</v>
      </c>
      <c r="D11" s="10"/>
      <c r="E11" s="10"/>
      <c r="F11" s="18"/>
    </row>
    <row r="12" spans="1:6" s="21" customFormat="1" ht="51" customHeight="1">
      <c r="A12" s="27" t="s">
        <v>112</v>
      </c>
      <c r="B12" s="19" t="s">
        <v>115</v>
      </c>
      <c r="C12" s="19" t="s">
        <v>168</v>
      </c>
      <c r="D12" s="20" t="s">
        <v>113</v>
      </c>
      <c r="E12" s="20" t="s">
        <v>116</v>
      </c>
      <c r="F12" s="20" t="s">
        <v>114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94">
        <v>4</v>
      </c>
      <c r="E13" s="94">
        <v>5</v>
      </c>
      <c r="F13" s="94">
        <v>6</v>
      </c>
    </row>
    <row r="14" spans="1:6" s="2" customFormat="1" ht="12.75">
      <c r="A14" s="33" t="s">
        <v>49</v>
      </c>
      <c r="B14" s="33" t="s">
        <v>50</v>
      </c>
      <c r="C14" s="33"/>
      <c r="D14" s="34">
        <f>D15+D50</f>
        <v>7040900</v>
      </c>
      <c r="E14" s="34">
        <f>E15+E51</f>
        <v>7603049.07</v>
      </c>
      <c r="F14" s="34">
        <f aca="true" t="shared" si="0" ref="F14:F19">D14-E14</f>
        <v>-562149.0700000003</v>
      </c>
    </row>
    <row r="15" spans="1:6" s="2" customFormat="1" ht="12.75">
      <c r="A15" s="33" t="s">
        <v>51</v>
      </c>
      <c r="B15" s="33" t="s">
        <v>50</v>
      </c>
      <c r="C15" s="33" t="s">
        <v>52</v>
      </c>
      <c r="D15" s="34">
        <f>D16+D21+D27+D35+D38+D45</f>
        <v>3878300</v>
      </c>
      <c r="E15" s="34">
        <f>E16+E21+E27+E39+E36+E43+E45</f>
        <v>4497072.07</v>
      </c>
      <c r="F15" s="34">
        <f t="shared" si="0"/>
        <v>-618772.0700000003</v>
      </c>
    </row>
    <row r="16" spans="1:6" s="2" customFormat="1" ht="12.75">
      <c r="A16" s="33" t="s">
        <v>53</v>
      </c>
      <c r="B16" s="33" t="s">
        <v>50</v>
      </c>
      <c r="C16" s="33" t="s">
        <v>54</v>
      </c>
      <c r="D16" s="34">
        <f>D17</f>
        <v>1045500</v>
      </c>
      <c r="E16" s="34">
        <f>E17</f>
        <v>1045572.29</v>
      </c>
      <c r="F16" s="34">
        <f t="shared" si="0"/>
        <v>-72.29000000003725</v>
      </c>
    </row>
    <row r="17" spans="1:6" s="2" customFormat="1" ht="12.75">
      <c r="A17" s="33" t="s">
        <v>55</v>
      </c>
      <c r="B17" s="33" t="s">
        <v>50</v>
      </c>
      <c r="C17" s="33" t="s">
        <v>56</v>
      </c>
      <c r="D17" s="34">
        <f>D18+D20</f>
        <v>1045500</v>
      </c>
      <c r="E17" s="34">
        <f>E18+E19+E20</f>
        <v>1045572.29</v>
      </c>
      <c r="F17" s="34">
        <f t="shared" si="0"/>
        <v>-72.29000000003725</v>
      </c>
    </row>
    <row r="18" spans="1:6" s="2" customFormat="1" ht="90" customHeight="1">
      <c r="A18" s="33" t="s">
        <v>57</v>
      </c>
      <c r="B18" s="33" t="s">
        <v>50</v>
      </c>
      <c r="C18" s="33" t="s">
        <v>58</v>
      </c>
      <c r="D18" s="34">
        <v>1040900</v>
      </c>
      <c r="E18" s="34">
        <v>1035582.47</v>
      </c>
      <c r="F18" s="34">
        <f t="shared" si="0"/>
        <v>5317.530000000028</v>
      </c>
    </row>
    <row r="19" spans="1:6" s="2" customFormat="1" ht="144" customHeight="1">
      <c r="A19" s="91" t="s">
        <v>130</v>
      </c>
      <c r="B19" s="93" t="s">
        <v>50</v>
      </c>
      <c r="C19" s="33" t="s">
        <v>233</v>
      </c>
      <c r="D19" s="69">
        <v>0</v>
      </c>
      <c r="E19" s="34">
        <v>5099.05</v>
      </c>
      <c r="F19" s="69">
        <f t="shared" si="0"/>
        <v>-5099.05</v>
      </c>
    </row>
    <row r="20" spans="1:6" s="2" customFormat="1" ht="59.25" customHeight="1">
      <c r="A20" s="90" t="s">
        <v>59</v>
      </c>
      <c r="B20" s="33" t="s">
        <v>50</v>
      </c>
      <c r="C20" s="33" t="s">
        <v>60</v>
      </c>
      <c r="D20" s="34">
        <v>4600</v>
      </c>
      <c r="E20" s="69">
        <v>4890.77</v>
      </c>
      <c r="F20" s="34">
        <f aca="true" t="shared" si="1" ref="F20:F26">D20-E20</f>
        <v>-290.77000000000044</v>
      </c>
    </row>
    <row r="21" spans="1:6" s="2" customFormat="1" ht="38.25">
      <c r="A21" s="33" t="s">
        <v>61</v>
      </c>
      <c r="B21" s="33" t="s">
        <v>50</v>
      </c>
      <c r="C21" s="33" t="s">
        <v>62</v>
      </c>
      <c r="D21" s="34">
        <f>D22</f>
        <v>476500</v>
      </c>
      <c r="E21" s="34">
        <f>E22</f>
        <v>539287.05</v>
      </c>
      <c r="F21" s="34">
        <f t="shared" si="1"/>
        <v>-62787.05000000005</v>
      </c>
    </row>
    <row r="22" spans="1:6" s="2" customFormat="1" ht="42" customHeight="1">
      <c r="A22" s="33" t="s">
        <v>63</v>
      </c>
      <c r="B22" s="33" t="s">
        <v>50</v>
      </c>
      <c r="C22" s="33" t="s">
        <v>64</v>
      </c>
      <c r="D22" s="34">
        <f>D23+D24+D25+D26</f>
        <v>476500</v>
      </c>
      <c r="E22" s="34">
        <f>E23+E24+E25+E26</f>
        <v>539287.05</v>
      </c>
      <c r="F22" s="34">
        <f t="shared" si="1"/>
        <v>-62787.05000000005</v>
      </c>
    </row>
    <row r="23" spans="1:6" s="2" customFormat="1" ht="84" customHeight="1">
      <c r="A23" s="33" t="s">
        <v>65</v>
      </c>
      <c r="B23" s="33" t="s">
        <v>50</v>
      </c>
      <c r="C23" s="33" t="s">
        <v>66</v>
      </c>
      <c r="D23" s="34">
        <v>166100</v>
      </c>
      <c r="E23" s="34">
        <v>184360.17</v>
      </c>
      <c r="F23" s="34">
        <f t="shared" si="1"/>
        <v>-18260.170000000013</v>
      </c>
    </row>
    <row r="24" spans="1:6" s="2" customFormat="1" ht="107.25" customHeight="1">
      <c r="A24" s="33" t="s">
        <v>131</v>
      </c>
      <c r="B24" s="33" t="s">
        <v>50</v>
      </c>
      <c r="C24" s="33" t="s">
        <v>67</v>
      </c>
      <c r="D24" s="34">
        <v>3300</v>
      </c>
      <c r="E24" s="34">
        <v>2814.23</v>
      </c>
      <c r="F24" s="34">
        <f t="shared" si="1"/>
        <v>485.77</v>
      </c>
    </row>
    <row r="25" spans="1:6" s="2" customFormat="1" ht="92.25" customHeight="1">
      <c r="A25" s="33" t="s">
        <v>68</v>
      </c>
      <c r="B25" s="33" t="s">
        <v>50</v>
      </c>
      <c r="C25" s="33" t="s">
        <v>69</v>
      </c>
      <c r="D25" s="34">
        <v>307100</v>
      </c>
      <c r="E25" s="34">
        <v>379418.87</v>
      </c>
      <c r="F25" s="34">
        <f t="shared" si="1"/>
        <v>-72318.87</v>
      </c>
    </row>
    <row r="26" spans="1:6" s="2" customFormat="1" ht="84" customHeight="1">
      <c r="A26" s="33" t="s">
        <v>70</v>
      </c>
      <c r="B26" s="33" t="s">
        <v>50</v>
      </c>
      <c r="C26" s="33" t="s">
        <v>71</v>
      </c>
      <c r="D26" s="69">
        <v>0</v>
      </c>
      <c r="E26" s="34">
        <v>-27306.22</v>
      </c>
      <c r="F26" s="34">
        <f t="shared" si="1"/>
        <v>27306.22</v>
      </c>
    </row>
    <row r="27" spans="1:6" s="2" customFormat="1" ht="12.75">
      <c r="A27" s="33" t="s">
        <v>72</v>
      </c>
      <c r="B27" s="33" t="s">
        <v>50</v>
      </c>
      <c r="C27" s="33" t="s">
        <v>73</v>
      </c>
      <c r="D27" s="34">
        <f>D28+D30</f>
        <v>2242000</v>
      </c>
      <c r="E27" s="34">
        <f>E28+E30</f>
        <v>2643009.02</v>
      </c>
      <c r="F27" s="34">
        <f aca="true" t="shared" si="2" ref="F27:F34">D27-E27</f>
        <v>-401009.02</v>
      </c>
    </row>
    <row r="28" spans="1:6" s="2" customFormat="1" ht="12.75">
      <c r="A28" s="33" t="s">
        <v>74</v>
      </c>
      <c r="B28" s="33" t="s">
        <v>50</v>
      </c>
      <c r="C28" s="33" t="s">
        <v>75</v>
      </c>
      <c r="D28" s="34">
        <f>D29</f>
        <v>265000</v>
      </c>
      <c r="E28" s="34">
        <f>E29</f>
        <v>267072.58</v>
      </c>
      <c r="F28" s="34">
        <f t="shared" si="2"/>
        <v>-2072.5800000000163</v>
      </c>
    </row>
    <row r="29" spans="1:6" s="2" customFormat="1" ht="65.25" customHeight="1">
      <c r="A29" s="33" t="s">
        <v>198</v>
      </c>
      <c r="B29" s="33" t="s">
        <v>50</v>
      </c>
      <c r="C29" s="33" t="s">
        <v>189</v>
      </c>
      <c r="D29" s="34">
        <v>265000</v>
      </c>
      <c r="E29" s="34">
        <v>267072.58</v>
      </c>
      <c r="F29" s="34">
        <f t="shared" si="2"/>
        <v>-2072.5800000000163</v>
      </c>
    </row>
    <row r="30" spans="1:6" s="2" customFormat="1" ht="12.75">
      <c r="A30" s="33" t="s">
        <v>76</v>
      </c>
      <c r="B30" s="33" t="s">
        <v>50</v>
      </c>
      <c r="C30" s="33" t="s">
        <v>77</v>
      </c>
      <c r="D30" s="34">
        <f>D31+D33</f>
        <v>1977000</v>
      </c>
      <c r="E30" s="34">
        <f>E31+E33</f>
        <v>2375936.44</v>
      </c>
      <c r="F30" s="34">
        <f t="shared" si="2"/>
        <v>-398936.43999999994</v>
      </c>
    </row>
    <row r="31" spans="1:6" s="2" customFormat="1" ht="15.75" customHeight="1">
      <c r="A31" s="33" t="s">
        <v>194</v>
      </c>
      <c r="B31" s="33" t="s">
        <v>50</v>
      </c>
      <c r="C31" s="33" t="s">
        <v>190</v>
      </c>
      <c r="D31" s="34">
        <f>D32</f>
        <v>589200</v>
      </c>
      <c r="E31" s="34">
        <f>E32</f>
        <v>871582.08</v>
      </c>
      <c r="F31" s="34">
        <f t="shared" si="2"/>
        <v>-282382.07999999996</v>
      </c>
    </row>
    <row r="32" spans="1:6" s="2" customFormat="1" ht="54.75" customHeight="1">
      <c r="A32" s="33" t="s">
        <v>196</v>
      </c>
      <c r="B32" s="33" t="s">
        <v>50</v>
      </c>
      <c r="C32" s="33" t="s">
        <v>191</v>
      </c>
      <c r="D32" s="34">
        <v>589200</v>
      </c>
      <c r="E32" s="34">
        <v>871582.08</v>
      </c>
      <c r="F32" s="34">
        <f t="shared" si="2"/>
        <v>-282382.07999999996</v>
      </c>
    </row>
    <row r="33" spans="1:6" s="2" customFormat="1" ht="18.75" customHeight="1">
      <c r="A33" s="33" t="s">
        <v>195</v>
      </c>
      <c r="B33" s="33" t="s">
        <v>50</v>
      </c>
      <c r="C33" s="33" t="s">
        <v>193</v>
      </c>
      <c r="D33" s="34">
        <f>D34</f>
        <v>1387800</v>
      </c>
      <c r="E33" s="34">
        <f>E34</f>
        <v>1504354.36</v>
      </c>
      <c r="F33" s="34">
        <f t="shared" si="2"/>
        <v>-116554.3600000001</v>
      </c>
    </row>
    <row r="34" spans="1:6" s="2" customFormat="1" ht="54" customHeight="1">
      <c r="A34" s="33" t="s">
        <v>197</v>
      </c>
      <c r="B34" s="33" t="s">
        <v>50</v>
      </c>
      <c r="C34" s="33" t="s">
        <v>192</v>
      </c>
      <c r="D34" s="34">
        <v>1387800</v>
      </c>
      <c r="E34" s="34">
        <v>1504354.36</v>
      </c>
      <c r="F34" s="34">
        <f t="shared" si="2"/>
        <v>-116554.3600000001</v>
      </c>
    </row>
    <row r="35" spans="1:6" s="2" customFormat="1" ht="12.75">
      <c r="A35" s="33" t="s">
        <v>78</v>
      </c>
      <c r="B35" s="33" t="s">
        <v>50</v>
      </c>
      <c r="C35" s="33" t="s">
        <v>79</v>
      </c>
      <c r="D35" s="34">
        <f>D36</f>
        <v>3500</v>
      </c>
      <c r="E35" s="34">
        <f>E36</f>
        <v>3500</v>
      </c>
      <c r="F35" s="34">
        <f>D35-E36</f>
        <v>0</v>
      </c>
    </row>
    <row r="36" spans="1:6" s="2" customFormat="1" ht="61.5" customHeight="1">
      <c r="A36" s="33" t="s">
        <v>80</v>
      </c>
      <c r="B36" s="33" t="s">
        <v>50</v>
      </c>
      <c r="C36" s="33" t="s">
        <v>81</v>
      </c>
      <c r="D36" s="34">
        <f>D37</f>
        <v>3500</v>
      </c>
      <c r="E36" s="82">
        <f>E37</f>
        <v>3500</v>
      </c>
      <c r="F36" s="34">
        <f>D36-E37</f>
        <v>0</v>
      </c>
    </row>
    <row r="37" spans="1:6" s="2" customFormat="1" ht="93.75" customHeight="1">
      <c r="A37" s="33" t="s">
        <v>132</v>
      </c>
      <c r="B37" s="33" t="s">
        <v>50</v>
      </c>
      <c r="C37" s="33" t="s">
        <v>82</v>
      </c>
      <c r="D37" s="69">
        <v>3500</v>
      </c>
      <c r="E37" s="82">
        <v>3500</v>
      </c>
      <c r="F37" s="34">
        <f>D37-E37</f>
        <v>0</v>
      </c>
    </row>
    <row r="38" spans="1:6" s="2" customFormat="1" ht="55.5" customHeight="1">
      <c r="A38" s="33" t="s">
        <v>83</v>
      </c>
      <c r="B38" s="33" t="s">
        <v>50</v>
      </c>
      <c r="C38" s="33" t="s">
        <v>84</v>
      </c>
      <c r="D38" s="34">
        <f aca="true" t="shared" si="3" ref="D38:E40">D39</f>
        <v>85800</v>
      </c>
      <c r="E38" s="82">
        <f>E39</f>
        <v>89002.63</v>
      </c>
      <c r="F38" s="34">
        <f>D38-E39</f>
        <v>-3202.6300000000047</v>
      </c>
    </row>
    <row r="39" spans="1:6" s="2" customFormat="1" ht="124.5" customHeight="1">
      <c r="A39" s="33" t="s">
        <v>85</v>
      </c>
      <c r="B39" s="33" t="s">
        <v>50</v>
      </c>
      <c r="C39" s="33" t="s">
        <v>86</v>
      </c>
      <c r="D39" s="34">
        <f t="shared" si="3"/>
        <v>85800</v>
      </c>
      <c r="E39" s="34">
        <f t="shared" si="3"/>
        <v>89002.63</v>
      </c>
      <c r="F39" s="34">
        <f>D39-E40</f>
        <v>-3202.6300000000047</v>
      </c>
    </row>
    <row r="40" spans="1:6" s="2" customFormat="1" ht="79.5" customHeight="1">
      <c r="A40" s="33" t="s">
        <v>87</v>
      </c>
      <c r="B40" s="33" t="s">
        <v>50</v>
      </c>
      <c r="C40" s="33" t="s">
        <v>88</v>
      </c>
      <c r="D40" s="34">
        <f t="shared" si="3"/>
        <v>85800</v>
      </c>
      <c r="E40" s="34">
        <f t="shared" si="3"/>
        <v>89002.63</v>
      </c>
      <c r="F40" s="34">
        <f>D40-E40</f>
        <v>-3202.6300000000047</v>
      </c>
    </row>
    <row r="41" spans="1:6" s="2" customFormat="1" ht="95.25" customHeight="1">
      <c r="A41" s="33" t="s">
        <v>188</v>
      </c>
      <c r="B41" s="33" t="s">
        <v>50</v>
      </c>
      <c r="C41" s="33" t="s">
        <v>187</v>
      </c>
      <c r="D41" s="34">
        <v>85800</v>
      </c>
      <c r="E41" s="34">
        <v>89002.63</v>
      </c>
      <c r="F41" s="34">
        <f>D41-E41</f>
        <v>-3202.6300000000047</v>
      </c>
    </row>
    <row r="42" spans="1:6" s="2" customFormat="1" ht="28.5" customHeight="1">
      <c r="A42" s="122" t="s">
        <v>435</v>
      </c>
      <c r="B42" s="121">
        <v>10</v>
      </c>
      <c r="C42" s="33" t="s">
        <v>430</v>
      </c>
      <c r="D42" s="69">
        <v>0</v>
      </c>
      <c r="E42" s="34">
        <f>E43</f>
        <v>151701.08</v>
      </c>
      <c r="F42" s="34">
        <f>F43</f>
        <v>-151701.08</v>
      </c>
    </row>
    <row r="43" spans="1:6" s="2" customFormat="1" ht="68.25" customHeight="1">
      <c r="A43" s="123" t="s">
        <v>433</v>
      </c>
      <c r="B43" s="121">
        <v>10</v>
      </c>
      <c r="C43" s="33" t="s">
        <v>431</v>
      </c>
      <c r="D43" s="69">
        <v>0</v>
      </c>
      <c r="E43" s="34">
        <f>E44</f>
        <v>151701.08</v>
      </c>
      <c r="F43" s="34">
        <f>F44</f>
        <v>-151701.08</v>
      </c>
    </row>
    <row r="44" spans="1:6" s="2" customFormat="1" ht="60.75" customHeight="1">
      <c r="A44" s="123" t="s">
        <v>434</v>
      </c>
      <c r="B44" s="121">
        <v>10</v>
      </c>
      <c r="C44" s="33" t="s">
        <v>432</v>
      </c>
      <c r="D44" s="69">
        <v>0</v>
      </c>
      <c r="E44" s="34">
        <v>151701.08</v>
      </c>
      <c r="F44" s="34">
        <f>D44-E44</f>
        <v>-151701.08</v>
      </c>
    </row>
    <row r="45" spans="1:6" s="2" customFormat="1" ht="25.5">
      <c r="A45" s="33" t="s">
        <v>89</v>
      </c>
      <c r="B45" s="33" t="s">
        <v>50</v>
      </c>
      <c r="C45" s="33" t="s">
        <v>90</v>
      </c>
      <c r="D45" s="71">
        <f>D48</f>
        <v>25000</v>
      </c>
      <c r="E45" s="69">
        <f>E46</f>
        <v>25000</v>
      </c>
      <c r="F45" s="34">
        <f>D45-E45</f>
        <v>0</v>
      </c>
    </row>
    <row r="46" spans="1:6" s="2" customFormat="1" ht="58.5" customHeight="1">
      <c r="A46" s="138" t="s">
        <v>459</v>
      </c>
      <c r="B46" s="33">
        <v>10</v>
      </c>
      <c r="C46" s="33" t="s">
        <v>458</v>
      </c>
      <c r="D46" s="82">
        <v>0</v>
      </c>
      <c r="E46" s="69">
        <f>E47</f>
        <v>25000</v>
      </c>
      <c r="F46" s="34">
        <f>D46-E46</f>
        <v>-25000</v>
      </c>
    </row>
    <row r="47" spans="1:6" s="2" customFormat="1" ht="68.25" customHeight="1">
      <c r="A47" s="138" t="s">
        <v>460</v>
      </c>
      <c r="B47" s="33">
        <v>10</v>
      </c>
      <c r="C47" s="33" t="s">
        <v>457</v>
      </c>
      <c r="D47" s="82">
        <v>0</v>
      </c>
      <c r="E47" s="69">
        <v>25000</v>
      </c>
      <c r="F47" s="34">
        <f>D47-E47</f>
        <v>-25000</v>
      </c>
    </row>
    <row r="48" spans="1:6" s="2" customFormat="1" ht="43.5" customHeight="1">
      <c r="A48" s="33" t="s">
        <v>91</v>
      </c>
      <c r="B48" s="33" t="s">
        <v>50</v>
      </c>
      <c r="C48" s="33" t="s">
        <v>92</v>
      </c>
      <c r="D48" s="71">
        <f>D49</f>
        <v>25000</v>
      </c>
      <c r="E48" s="70">
        <v>0</v>
      </c>
      <c r="F48" s="34">
        <f>F49</f>
        <v>25000</v>
      </c>
    </row>
    <row r="49" spans="1:6" s="2" customFormat="1" ht="53.25" customHeight="1">
      <c r="A49" s="33" t="s">
        <v>186</v>
      </c>
      <c r="B49" s="33" t="s">
        <v>50</v>
      </c>
      <c r="C49" s="33" t="s">
        <v>185</v>
      </c>
      <c r="D49" s="71">
        <v>25000</v>
      </c>
      <c r="E49" s="82">
        <v>0</v>
      </c>
      <c r="F49" s="34">
        <f>D49-E49</f>
        <v>25000</v>
      </c>
    </row>
    <row r="50" spans="1:6" s="2" customFormat="1" ht="12.75">
      <c r="A50" s="33" t="s">
        <v>93</v>
      </c>
      <c r="B50" s="33" t="s">
        <v>50</v>
      </c>
      <c r="C50" s="33" t="s">
        <v>94</v>
      </c>
      <c r="D50" s="34">
        <f>D51</f>
        <v>3162600</v>
      </c>
      <c r="E50" s="82">
        <f>E51</f>
        <v>3105977</v>
      </c>
      <c r="F50" s="82">
        <f>D50-E50</f>
        <v>56623</v>
      </c>
    </row>
    <row r="51" spans="1:6" s="2" customFormat="1" ht="39.75" customHeight="1">
      <c r="A51" s="33" t="s">
        <v>134</v>
      </c>
      <c r="B51" s="33" t="s">
        <v>50</v>
      </c>
      <c r="C51" s="33" t="s">
        <v>95</v>
      </c>
      <c r="D51" s="34">
        <f>D52+D55+D60</f>
        <v>3162600</v>
      </c>
      <c r="E51" s="71">
        <f>E52+E55+E60</f>
        <v>3105977</v>
      </c>
      <c r="F51" s="82">
        <f>D51-E51</f>
        <v>56623</v>
      </c>
    </row>
    <row r="52" spans="1:6" s="2" customFormat="1" ht="38.25" customHeight="1">
      <c r="A52" s="33" t="s">
        <v>96</v>
      </c>
      <c r="B52" s="33" t="s">
        <v>50</v>
      </c>
      <c r="C52" s="33" t="s">
        <v>97</v>
      </c>
      <c r="D52" s="34">
        <f>D53</f>
        <v>2324600</v>
      </c>
      <c r="E52" s="71">
        <f>E53</f>
        <v>2324600</v>
      </c>
      <c r="F52" s="82">
        <f aca="true" t="shared" si="4" ref="F52:F61">D52-E53</f>
        <v>0</v>
      </c>
    </row>
    <row r="53" spans="1:6" s="2" customFormat="1" ht="30" customHeight="1">
      <c r="A53" s="33" t="s">
        <v>98</v>
      </c>
      <c r="B53" s="33" t="s">
        <v>50</v>
      </c>
      <c r="C53" s="33" t="s">
        <v>99</v>
      </c>
      <c r="D53" s="34">
        <f>D54</f>
        <v>2324600</v>
      </c>
      <c r="E53" s="71">
        <f>E54</f>
        <v>2324600</v>
      </c>
      <c r="F53" s="82">
        <f t="shared" si="4"/>
        <v>0</v>
      </c>
    </row>
    <row r="54" spans="1:6" s="2" customFormat="1" ht="34.5" customHeight="1">
      <c r="A54" s="33" t="s">
        <v>133</v>
      </c>
      <c r="B54" s="33" t="s">
        <v>50</v>
      </c>
      <c r="C54" s="33" t="s">
        <v>184</v>
      </c>
      <c r="D54" s="34">
        <v>2324600</v>
      </c>
      <c r="E54" s="71">
        <v>2324600</v>
      </c>
      <c r="F54" s="82">
        <f>D54-E54</f>
        <v>0</v>
      </c>
    </row>
    <row r="55" spans="1:6" s="2" customFormat="1" ht="39.75" customHeight="1">
      <c r="A55" s="33" t="s">
        <v>100</v>
      </c>
      <c r="B55" s="33" t="s">
        <v>50</v>
      </c>
      <c r="C55" s="33" t="s">
        <v>101</v>
      </c>
      <c r="D55" s="34">
        <f>D56+D58</f>
        <v>175000</v>
      </c>
      <c r="E55" s="71">
        <f>E56+E58</f>
        <v>175000</v>
      </c>
      <c r="F55" s="82">
        <f>D55-E55</f>
        <v>0</v>
      </c>
    </row>
    <row r="56" spans="1:6" s="2" customFormat="1" ht="55.5" customHeight="1">
      <c r="A56" s="33" t="s">
        <v>102</v>
      </c>
      <c r="B56" s="33" t="s">
        <v>50</v>
      </c>
      <c r="C56" s="33" t="s">
        <v>103</v>
      </c>
      <c r="D56" s="34">
        <f>D57</f>
        <v>174800</v>
      </c>
      <c r="E56" s="82">
        <f>E57</f>
        <v>174800</v>
      </c>
      <c r="F56" s="82">
        <f t="shared" si="4"/>
        <v>0</v>
      </c>
    </row>
    <row r="57" spans="1:6" s="2" customFormat="1" ht="56.25" customHeight="1">
      <c r="A57" s="33" t="s">
        <v>182</v>
      </c>
      <c r="B57" s="33" t="s">
        <v>50</v>
      </c>
      <c r="C57" s="33" t="s">
        <v>183</v>
      </c>
      <c r="D57" s="34">
        <v>174800</v>
      </c>
      <c r="E57" s="82">
        <v>174800</v>
      </c>
      <c r="F57" s="82">
        <f>D57-E57</f>
        <v>0</v>
      </c>
    </row>
    <row r="58" spans="1:6" s="2" customFormat="1" ht="51" customHeight="1">
      <c r="A58" s="33" t="s">
        <v>104</v>
      </c>
      <c r="B58" s="33" t="s">
        <v>50</v>
      </c>
      <c r="C58" s="33" t="s">
        <v>105</v>
      </c>
      <c r="D58" s="34">
        <v>200</v>
      </c>
      <c r="E58" s="82">
        <v>200</v>
      </c>
      <c r="F58" s="69">
        <f t="shared" si="4"/>
        <v>0</v>
      </c>
    </row>
    <row r="59" spans="1:6" s="2" customFormat="1" ht="43.5" customHeight="1">
      <c r="A59" s="33" t="s">
        <v>181</v>
      </c>
      <c r="B59" s="33" t="s">
        <v>50</v>
      </c>
      <c r="C59" s="33" t="s">
        <v>180</v>
      </c>
      <c r="D59" s="34">
        <v>200</v>
      </c>
      <c r="E59" s="82">
        <v>200</v>
      </c>
      <c r="F59" s="82" t="s">
        <v>16</v>
      </c>
    </row>
    <row r="60" spans="1:6" s="2" customFormat="1" ht="12.75">
      <c r="A60" s="33" t="s">
        <v>106</v>
      </c>
      <c r="B60" s="33" t="s">
        <v>50</v>
      </c>
      <c r="C60" s="33" t="s">
        <v>107</v>
      </c>
      <c r="D60" s="34">
        <f>D61</f>
        <v>663000</v>
      </c>
      <c r="E60" s="82">
        <f>E61</f>
        <v>606377</v>
      </c>
      <c r="F60" s="69">
        <f t="shared" si="4"/>
        <v>56623</v>
      </c>
    </row>
    <row r="61" spans="1:6" s="2" customFormat="1" ht="31.5" customHeight="1">
      <c r="A61" s="33" t="s">
        <v>108</v>
      </c>
      <c r="B61" s="33" t="s">
        <v>50</v>
      </c>
      <c r="C61" s="33" t="s">
        <v>109</v>
      </c>
      <c r="D61" s="34">
        <f>D62</f>
        <v>663000</v>
      </c>
      <c r="E61" s="82">
        <f>E62</f>
        <v>606377</v>
      </c>
      <c r="F61" s="69">
        <f t="shared" si="4"/>
        <v>56623</v>
      </c>
    </row>
    <row r="62" spans="1:6" s="2" customFormat="1" ht="39.75" customHeight="1">
      <c r="A62" s="33" t="s">
        <v>173</v>
      </c>
      <c r="B62" s="33" t="s">
        <v>50</v>
      </c>
      <c r="C62" s="33" t="s">
        <v>179</v>
      </c>
      <c r="D62" s="34">
        <v>663000</v>
      </c>
      <c r="E62" s="82">
        <v>606377</v>
      </c>
      <c r="F62" s="69">
        <f>D62-E62</f>
        <v>56623</v>
      </c>
    </row>
    <row r="63" spans="1:6" s="2" customFormat="1" ht="12.75">
      <c r="A63" s="29"/>
      <c r="D63" s="130"/>
      <c r="E63" s="131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8"/>
      <c r="B2654"/>
      <c r="C2654"/>
      <c r="D2654" s="31"/>
      <c r="E2654" s="30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/>
      <c r="E3052" s="31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</sheetData>
  <sheetProtection/>
  <autoFilter ref="A12:F62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490"/>
  <sheetViews>
    <sheetView tabSelected="1" zoomScale="90" zoomScaleNormal="90" zoomScalePageLayoutView="0" workbookViewId="0" topLeftCell="A1">
      <selection activeCell="C13" sqref="C13:E15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2.8515625" style="0" customWidth="1"/>
  </cols>
  <sheetData>
    <row r="2" spans="1:6" ht="15">
      <c r="A2" s="42"/>
      <c r="B2" s="43" t="s">
        <v>121</v>
      </c>
      <c r="C2" s="44"/>
      <c r="D2" s="45"/>
      <c r="E2" s="45"/>
      <c r="F2" s="44"/>
    </row>
    <row r="3" spans="1:6" s="36" customFormat="1" ht="38.25">
      <c r="A3" s="26" t="s">
        <v>112</v>
      </c>
      <c r="B3" s="19" t="s">
        <v>115</v>
      </c>
      <c r="C3" s="19" t="s">
        <v>224</v>
      </c>
      <c r="D3" s="19" t="s">
        <v>113</v>
      </c>
      <c r="E3" s="19" t="s">
        <v>116</v>
      </c>
      <c r="F3" s="19" t="s">
        <v>122</v>
      </c>
    </row>
    <row r="4" spans="1:7" s="38" customFormat="1" ht="12.75">
      <c r="A4" s="46" t="s">
        <v>123</v>
      </c>
      <c r="B4" s="19" t="s">
        <v>124</v>
      </c>
      <c r="C4" s="19"/>
      <c r="D4" s="47">
        <f>D5</f>
        <v>7084800</v>
      </c>
      <c r="E4" s="47">
        <f>E5</f>
        <v>6655758.15</v>
      </c>
      <c r="F4" s="47">
        <f>D4-E4</f>
        <v>429041.8499999996</v>
      </c>
      <c r="G4" s="37"/>
    </row>
    <row r="5" spans="1:7" s="38" customFormat="1" ht="25.5">
      <c r="A5" s="46" t="s">
        <v>125</v>
      </c>
      <c r="B5" s="19" t="s">
        <v>124</v>
      </c>
      <c r="C5" s="106" t="s">
        <v>251</v>
      </c>
      <c r="D5" s="47">
        <f>D6+D72+D84+D95+D124+D158+D174+D182+D190</f>
        <v>7084800</v>
      </c>
      <c r="E5" s="47">
        <f>E6+E72+E84+E95+E124+E158+E174+E190+E186</f>
        <v>6655758.15</v>
      </c>
      <c r="F5" s="47">
        <f aca="true" t="shared" si="0" ref="F5:F39">D5-E5</f>
        <v>429041.8499999996</v>
      </c>
      <c r="G5" s="37"/>
    </row>
    <row r="6" spans="1:7" s="38" customFormat="1" ht="15" customHeight="1">
      <c r="A6" s="46" t="s">
        <v>126</v>
      </c>
      <c r="B6" s="19" t="s">
        <v>124</v>
      </c>
      <c r="C6" s="106" t="s">
        <v>253</v>
      </c>
      <c r="D6" s="73">
        <v>4315100</v>
      </c>
      <c r="E6" s="47">
        <f>E7+E16+E46+E34</f>
        <v>4292587.04</v>
      </c>
      <c r="F6" s="47">
        <f t="shared" si="0"/>
        <v>22512.959999999963</v>
      </c>
      <c r="G6" s="37"/>
    </row>
    <row r="7" spans="1:7" s="38" customFormat="1" ht="44.25" customHeight="1">
      <c r="A7" s="75" t="s">
        <v>127</v>
      </c>
      <c r="B7" s="80" t="s">
        <v>124</v>
      </c>
      <c r="C7" s="106" t="s">
        <v>252</v>
      </c>
      <c r="D7" s="73">
        <f>D10</f>
        <v>655000</v>
      </c>
      <c r="E7" s="73">
        <f>E10</f>
        <v>654806.63</v>
      </c>
      <c r="F7" s="73">
        <f t="shared" si="0"/>
        <v>193.36999999999534</v>
      </c>
      <c r="G7" s="37"/>
    </row>
    <row r="8" spans="1:7" s="38" customFormat="1" ht="36" customHeight="1">
      <c r="A8" s="75" t="s">
        <v>377</v>
      </c>
      <c r="B8" s="80">
        <v>200</v>
      </c>
      <c r="C8" s="107" t="s">
        <v>366</v>
      </c>
      <c r="D8" s="73">
        <f aca="true" t="shared" si="1" ref="D8:F9">D9</f>
        <v>655000</v>
      </c>
      <c r="E8" s="73">
        <f t="shared" si="1"/>
        <v>654806.63</v>
      </c>
      <c r="F8" s="73">
        <f t="shared" si="1"/>
        <v>193.36999999999534</v>
      </c>
      <c r="G8" s="37"/>
    </row>
    <row r="9" spans="1:7" s="38" customFormat="1" ht="17.25" customHeight="1">
      <c r="A9" s="75" t="s">
        <v>128</v>
      </c>
      <c r="B9" s="80">
        <v>200</v>
      </c>
      <c r="C9" s="107" t="s">
        <v>250</v>
      </c>
      <c r="D9" s="73">
        <f t="shared" si="1"/>
        <v>655000</v>
      </c>
      <c r="E9" s="73">
        <f t="shared" si="1"/>
        <v>654806.63</v>
      </c>
      <c r="F9" s="73">
        <f t="shared" si="1"/>
        <v>193.36999999999534</v>
      </c>
      <c r="G9" s="37"/>
    </row>
    <row r="10" spans="1:7" s="38" customFormat="1" ht="90.75" customHeight="1">
      <c r="A10" s="75" t="s">
        <v>135</v>
      </c>
      <c r="B10" s="80" t="s">
        <v>124</v>
      </c>
      <c r="C10" s="107" t="s">
        <v>367</v>
      </c>
      <c r="D10" s="73">
        <f>D12</f>
        <v>655000</v>
      </c>
      <c r="E10" s="73">
        <f>E13+E14+E15</f>
        <v>654806.63</v>
      </c>
      <c r="F10" s="73">
        <f t="shared" si="0"/>
        <v>193.36999999999534</v>
      </c>
      <c r="G10" s="37"/>
    </row>
    <row r="11" spans="1:7" s="38" customFormat="1" ht="82.5" customHeight="1">
      <c r="A11" s="141" t="s">
        <v>376</v>
      </c>
      <c r="B11" s="80">
        <v>200</v>
      </c>
      <c r="C11" s="107" t="s">
        <v>362</v>
      </c>
      <c r="D11" s="73">
        <f>D12</f>
        <v>655000</v>
      </c>
      <c r="E11" s="47">
        <f>E12</f>
        <v>654806.63</v>
      </c>
      <c r="F11" s="73">
        <f>F12</f>
        <v>193.36999999999534</v>
      </c>
      <c r="G11" s="37"/>
    </row>
    <row r="12" spans="1:7" s="38" customFormat="1" ht="33.75" customHeight="1">
      <c r="A12" s="109" t="s">
        <v>363</v>
      </c>
      <c r="B12" s="80">
        <v>200</v>
      </c>
      <c r="C12" s="107" t="s">
        <v>361</v>
      </c>
      <c r="D12" s="73">
        <f>D13+D14+D15</f>
        <v>655000</v>
      </c>
      <c r="E12" s="73">
        <f>E13+E14+E15</f>
        <v>654806.63</v>
      </c>
      <c r="F12" s="73">
        <f>D12-E12</f>
        <v>193.36999999999534</v>
      </c>
      <c r="G12" s="37"/>
    </row>
    <row r="13" spans="1:7" s="38" customFormat="1" ht="32.25" customHeight="1">
      <c r="A13" s="75" t="s">
        <v>472</v>
      </c>
      <c r="B13" s="80" t="s">
        <v>124</v>
      </c>
      <c r="C13" s="154" t="s">
        <v>240</v>
      </c>
      <c r="D13" s="155">
        <v>474200</v>
      </c>
      <c r="E13" s="155">
        <v>474114.62</v>
      </c>
      <c r="F13" s="73">
        <f t="shared" si="0"/>
        <v>85.38000000000466</v>
      </c>
      <c r="G13" s="37"/>
    </row>
    <row r="14" spans="1:7" s="38" customFormat="1" ht="44.25" customHeight="1">
      <c r="A14" s="95" t="s">
        <v>129</v>
      </c>
      <c r="B14" s="80" t="s">
        <v>124</v>
      </c>
      <c r="C14" s="154" t="s">
        <v>242</v>
      </c>
      <c r="D14" s="155">
        <v>40200</v>
      </c>
      <c r="E14" s="156">
        <v>40104.49</v>
      </c>
      <c r="F14" s="73">
        <f t="shared" si="0"/>
        <v>95.51000000000204</v>
      </c>
      <c r="G14" s="37"/>
    </row>
    <row r="15" spans="1:7" s="38" customFormat="1" ht="60.75" customHeight="1">
      <c r="A15" s="95" t="s">
        <v>236</v>
      </c>
      <c r="B15" s="80" t="s">
        <v>124</v>
      </c>
      <c r="C15" s="154" t="s">
        <v>241</v>
      </c>
      <c r="D15" s="155">
        <v>140600</v>
      </c>
      <c r="E15" s="156">
        <v>140587.52</v>
      </c>
      <c r="F15" s="73">
        <f t="shared" si="0"/>
        <v>12.480000000010477</v>
      </c>
      <c r="G15" s="37"/>
    </row>
    <row r="16" spans="1:7" s="38" customFormat="1" ht="57" customHeight="1">
      <c r="A16" s="96" t="s">
        <v>237</v>
      </c>
      <c r="B16" s="97" t="s">
        <v>124</v>
      </c>
      <c r="C16" s="99" t="s">
        <v>249</v>
      </c>
      <c r="D16" s="98">
        <f>D17+D29</f>
        <v>3180200</v>
      </c>
      <c r="E16" s="47">
        <f>E17+E29</f>
        <v>3166288.92</v>
      </c>
      <c r="F16" s="98">
        <f t="shared" si="0"/>
        <v>13911.080000000075</v>
      </c>
      <c r="G16" s="37"/>
    </row>
    <row r="17" spans="1:7" s="38" customFormat="1" ht="56.25" customHeight="1">
      <c r="A17" s="46" t="s">
        <v>136</v>
      </c>
      <c r="B17" s="97">
        <v>200</v>
      </c>
      <c r="C17" s="99" t="s">
        <v>248</v>
      </c>
      <c r="D17" s="98">
        <f>D18</f>
        <v>3180000</v>
      </c>
      <c r="E17" s="98">
        <f>E18</f>
        <v>3166088.92</v>
      </c>
      <c r="F17" s="98">
        <f>D17-E17</f>
        <v>13911.080000000075</v>
      </c>
      <c r="G17" s="37"/>
    </row>
    <row r="18" spans="1:7" s="38" customFormat="1" ht="51" customHeight="1">
      <c r="A18" s="96" t="s">
        <v>151</v>
      </c>
      <c r="B18" s="97" t="s">
        <v>124</v>
      </c>
      <c r="C18" s="99" t="s">
        <v>462</v>
      </c>
      <c r="D18" s="98">
        <f>D19+D25</f>
        <v>3180000</v>
      </c>
      <c r="E18" s="98">
        <f>E19+E25</f>
        <v>3166088.92</v>
      </c>
      <c r="F18" s="98">
        <f t="shared" si="0"/>
        <v>13911.080000000075</v>
      </c>
      <c r="G18" s="37"/>
    </row>
    <row r="19" spans="1:7" s="38" customFormat="1" ht="104.25" customHeight="1">
      <c r="A19" s="46" t="s">
        <v>473</v>
      </c>
      <c r="B19" s="97">
        <v>200</v>
      </c>
      <c r="C19" s="99" t="s">
        <v>247</v>
      </c>
      <c r="D19" s="98">
        <f>D22+D23+D24</f>
        <v>2453700</v>
      </c>
      <c r="E19" s="98">
        <f>E22+E23+E24</f>
        <v>2453605.07</v>
      </c>
      <c r="F19" s="98">
        <f>D19-E19</f>
        <v>94.93000000016764</v>
      </c>
      <c r="G19" s="37"/>
    </row>
    <row r="20" spans="1:7" s="38" customFormat="1" ht="80.25" customHeight="1">
      <c r="A20" s="141" t="s">
        <v>376</v>
      </c>
      <c r="B20" s="97">
        <v>200</v>
      </c>
      <c r="C20" s="99" t="s">
        <v>365</v>
      </c>
      <c r="D20" s="98">
        <f>D21</f>
        <v>2453700</v>
      </c>
      <c r="E20" s="98">
        <f>E21</f>
        <v>2453605.07</v>
      </c>
      <c r="F20" s="98">
        <f>F21</f>
        <v>94.93000000008033</v>
      </c>
      <c r="G20" s="37"/>
    </row>
    <row r="21" spans="1:7" s="38" customFormat="1" ht="27.75" customHeight="1">
      <c r="A21" s="109" t="s">
        <v>363</v>
      </c>
      <c r="B21" s="97">
        <v>200</v>
      </c>
      <c r="C21" s="99" t="s">
        <v>364</v>
      </c>
      <c r="D21" s="98">
        <f>D22+D23+D24</f>
        <v>2453700</v>
      </c>
      <c r="E21" s="47">
        <f>E22+E23+E24</f>
        <v>2453605.07</v>
      </c>
      <c r="F21" s="98">
        <f>F22+F23+F24</f>
        <v>94.93000000008033</v>
      </c>
      <c r="G21" s="37"/>
    </row>
    <row r="22" spans="1:7" s="38" customFormat="1" ht="32.25" customHeight="1">
      <c r="A22" s="96" t="s">
        <v>472</v>
      </c>
      <c r="B22" s="97" t="s">
        <v>124</v>
      </c>
      <c r="C22" s="99" t="s">
        <v>243</v>
      </c>
      <c r="D22" s="98">
        <v>1738800</v>
      </c>
      <c r="E22" s="98">
        <v>1738723.15</v>
      </c>
      <c r="F22" s="47">
        <f t="shared" si="0"/>
        <v>76.85000000009313</v>
      </c>
      <c r="G22" s="37"/>
    </row>
    <row r="23" spans="1:7" s="38" customFormat="1" ht="41.25" customHeight="1">
      <c r="A23" s="95" t="s">
        <v>129</v>
      </c>
      <c r="B23" s="19" t="s">
        <v>124</v>
      </c>
      <c r="C23" s="99" t="s">
        <v>244</v>
      </c>
      <c r="D23" s="47">
        <v>166300</v>
      </c>
      <c r="E23" s="67">
        <v>166298.53</v>
      </c>
      <c r="F23" s="47">
        <f t="shared" si="0"/>
        <v>1.4700000000011642</v>
      </c>
      <c r="G23" s="37"/>
    </row>
    <row r="24" spans="1:7" s="38" customFormat="1" ht="51">
      <c r="A24" s="95" t="s">
        <v>236</v>
      </c>
      <c r="B24" s="19" t="s">
        <v>124</v>
      </c>
      <c r="C24" s="99" t="s">
        <v>355</v>
      </c>
      <c r="D24" s="47">
        <v>548600</v>
      </c>
      <c r="E24" s="67">
        <v>548583.39</v>
      </c>
      <c r="F24" s="47">
        <f t="shared" si="0"/>
        <v>16.60999999998603</v>
      </c>
      <c r="G24" s="37"/>
    </row>
    <row r="25" spans="1:7" s="38" customFormat="1" ht="102">
      <c r="A25" s="46" t="s">
        <v>137</v>
      </c>
      <c r="B25" s="19">
        <v>200</v>
      </c>
      <c r="C25" s="72" t="s">
        <v>245</v>
      </c>
      <c r="D25" s="47">
        <f>D28</f>
        <v>726300</v>
      </c>
      <c r="E25" s="67">
        <f>E28</f>
        <v>712483.85</v>
      </c>
      <c r="F25" s="47">
        <f t="shared" si="0"/>
        <v>13816.150000000023</v>
      </c>
      <c r="G25" s="37"/>
    </row>
    <row r="26" spans="1:7" s="38" customFormat="1" ht="30.75" customHeight="1">
      <c r="A26" s="109" t="s">
        <v>374</v>
      </c>
      <c r="B26" s="19">
        <v>200</v>
      </c>
      <c r="C26" s="72" t="s">
        <v>373</v>
      </c>
      <c r="D26" s="47">
        <f>D27</f>
        <v>726300</v>
      </c>
      <c r="E26" s="67">
        <f>E27</f>
        <v>712483.85</v>
      </c>
      <c r="F26" s="47">
        <f t="shared" si="0"/>
        <v>13816.150000000023</v>
      </c>
      <c r="G26" s="37"/>
    </row>
    <row r="27" spans="1:7" s="38" customFormat="1" ht="39.75" customHeight="1">
      <c r="A27" s="109" t="s">
        <v>375</v>
      </c>
      <c r="B27" s="19">
        <v>200</v>
      </c>
      <c r="C27" s="72" t="s">
        <v>372</v>
      </c>
      <c r="D27" s="47">
        <f>D28</f>
        <v>726300</v>
      </c>
      <c r="E27" s="67">
        <f>E28</f>
        <v>712483.85</v>
      </c>
      <c r="F27" s="47">
        <f>D27-E27</f>
        <v>13816.150000000023</v>
      </c>
      <c r="G27" s="37"/>
    </row>
    <row r="28" spans="1:7" s="38" customFormat="1" ht="42.75" customHeight="1">
      <c r="A28" s="46" t="s">
        <v>152</v>
      </c>
      <c r="B28" s="19" t="s">
        <v>124</v>
      </c>
      <c r="C28" s="72" t="s">
        <v>246</v>
      </c>
      <c r="D28" s="47">
        <v>726300</v>
      </c>
      <c r="E28" s="47">
        <v>712483.85</v>
      </c>
      <c r="F28" s="47">
        <f>D28-E28</f>
        <v>13816.150000000023</v>
      </c>
      <c r="G28" s="37"/>
    </row>
    <row r="29" spans="1:7" s="38" customFormat="1" ht="12.75">
      <c r="A29" s="75" t="s">
        <v>154</v>
      </c>
      <c r="B29" s="80" t="s">
        <v>124</v>
      </c>
      <c r="C29" s="104" t="s">
        <v>371</v>
      </c>
      <c r="D29" s="73">
        <v>200</v>
      </c>
      <c r="E29" s="74">
        <f>E30</f>
        <v>200</v>
      </c>
      <c r="F29" s="74">
        <f t="shared" si="0"/>
        <v>0</v>
      </c>
      <c r="G29" s="37"/>
    </row>
    <row r="30" spans="1:7" s="38" customFormat="1" ht="144" customHeight="1">
      <c r="A30" s="75" t="s">
        <v>217</v>
      </c>
      <c r="B30" s="80" t="s">
        <v>124</v>
      </c>
      <c r="C30" s="104" t="s">
        <v>370</v>
      </c>
      <c r="D30" s="73">
        <v>200</v>
      </c>
      <c r="E30" s="74">
        <f>E33</f>
        <v>200</v>
      </c>
      <c r="F30" s="74">
        <f t="shared" si="0"/>
        <v>0</v>
      </c>
      <c r="G30" s="37"/>
    </row>
    <row r="31" spans="1:7" s="38" customFormat="1" ht="30.75" customHeight="1">
      <c r="A31" s="109" t="s">
        <v>374</v>
      </c>
      <c r="B31" s="80">
        <v>200</v>
      </c>
      <c r="C31" s="104" t="s">
        <v>369</v>
      </c>
      <c r="D31" s="73">
        <f aca="true" t="shared" si="2" ref="D31:F32">D32</f>
        <v>200</v>
      </c>
      <c r="E31" s="74">
        <f t="shared" si="2"/>
        <v>200</v>
      </c>
      <c r="F31" s="74">
        <f t="shared" si="2"/>
        <v>0</v>
      </c>
      <c r="G31" s="37"/>
    </row>
    <row r="32" spans="1:7" s="38" customFormat="1" ht="46.5" customHeight="1">
      <c r="A32" s="109" t="s">
        <v>375</v>
      </c>
      <c r="B32" s="80">
        <v>200</v>
      </c>
      <c r="C32" s="104" t="s">
        <v>368</v>
      </c>
      <c r="D32" s="73">
        <f t="shared" si="2"/>
        <v>200</v>
      </c>
      <c r="E32" s="74">
        <f t="shared" si="2"/>
        <v>200</v>
      </c>
      <c r="F32" s="74">
        <f t="shared" si="2"/>
        <v>0</v>
      </c>
      <c r="G32" s="37"/>
    </row>
    <row r="33" spans="1:7" s="38" customFormat="1" ht="41.25" customHeight="1">
      <c r="A33" s="75" t="s">
        <v>152</v>
      </c>
      <c r="B33" s="80" t="s">
        <v>124</v>
      </c>
      <c r="C33" s="104" t="s">
        <v>254</v>
      </c>
      <c r="D33" s="73">
        <v>200</v>
      </c>
      <c r="E33" s="74">
        <v>200</v>
      </c>
      <c r="F33" s="74">
        <f t="shared" si="0"/>
        <v>0</v>
      </c>
      <c r="G33" s="37"/>
    </row>
    <row r="34" spans="1:7" s="38" customFormat="1" ht="27" customHeight="1">
      <c r="A34" s="139" t="s">
        <v>480</v>
      </c>
      <c r="B34" s="80">
        <v>200</v>
      </c>
      <c r="C34" s="99" t="s">
        <v>259</v>
      </c>
      <c r="D34" s="73">
        <f aca="true" t="shared" si="3" ref="D34:E36">D35</f>
        <v>142400</v>
      </c>
      <c r="E34" s="74">
        <f t="shared" si="3"/>
        <v>142400</v>
      </c>
      <c r="F34" s="74">
        <f t="shared" si="0"/>
        <v>0</v>
      </c>
      <c r="G34" s="37"/>
    </row>
    <row r="35" spans="1:7" s="38" customFormat="1" ht="41.25" customHeight="1">
      <c r="A35" s="75" t="s">
        <v>138</v>
      </c>
      <c r="B35" s="80">
        <v>200</v>
      </c>
      <c r="C35" s="99" t="s">
        <v>258</v>
      </c>
      <c r="D35" s="73">
        <f t="shared" si="3"/>
        <v>142400</v>
      </c>
      <c r="E35" s="74">
        <f t="shared" si="3"/>
        <v>142400</v>
      </c>
      <c r="F35" s="74">
        <f t="shared" si="0"/>
        <v>0</v>
      </c>
      <c r="G35" s="37"/>
    </row>
    <row r="36" spans="1:7" s="38" customFormat="1" ht="12.75">
      <c r="A36" s="75" t="s">
        <v>154</v>
      </c>
      <c r="B36" s="80" t="s">
        <v>124</v>
      </c>
      <c r="C36" s="99" t="s">
        <v>257</v>
      </c>
      <c r="D36" s="73">
        <f t="shared" si="3"/>
        <v>142400</v>
      </c>
      <c r="E36" s="74">
        <f t="shared" si="3"/>
        <v>142400</v>
      </c>
      <c r="F36" s="74">
        <f t="shared" si="0"/>
        <v>0</v>
      </c>
      <c r="G36" s="37"/>
    </row>
    <row r="37" spans="1:7" s="38" customFormat="1" ht="81.75" customHeight="1">
      <c r="A37" s="139" t="s">
        <v>474</v>
      </c>
      <c r="B37" s="80">
        <v>200</v>
      </c>
      <c r="C37" s="99" t="s">
        <v>256</v>
      </c>
      <c r="D37" s="73">
        <f>D39</f>
        <v>142400</v>
      </c>
      <c r="E37" s="74">
        <f>E38</f>
        <v>142400</v>
      </c>
      <c r="F37" s="74">
        <f t="shared" si="0"/>
        <v>0</v>
      </c>
      <c r="G37" s="37"/>
    </row>
    <row r="38" spans="1:7" s="38" customFormat="1" ht="18.75" customHeight="1">
      <c r="A38" s="95" t="s">
        <v>239</v>
      </c>
      <c r="B38" s="80">
        <v>200</v>
      </c>
      <c r="C38" s="99" t="s">
        <v>378</v>
      </c>
      <c r="D38" s="73">
        <f>D39</f>
        <v>142400</v>
      </c>
      <c r="E38" s="74">
        <f>E39</f>
        <v>142400</v>
      </c>
      <c r="F38" s="74">
        <f>F39</f>
        <v>0</v>
      </c>
      <c r="G38" s="37"/>
    </row>
    <row r="39" spans="1:7" s="38" customFormat="1" ht="17.25" customHeight="1">
      <c r="A39" s="95" t="s">
        <v>238</v>
      </c>
      <c r="B39" s="80" t="s">
        <v>124</v>
      </c>
      <c r="C39" s="99" t="s">
        <v>255</v>
      </c>
      <c r="D39" s="73">
        <v>142400</v>
      </c>
      <c r="E39" s="74">
        <v>142400</v>
      </c>
      <c r="F39" s="74">
        <f t="shared" si="0"/>
        <v>0</v>
      </c>
      <c r="G39" s="37"/>
    </row>
    <row r="40" spans="1:7" s="38" customFormat="1" ht="15.75" customHeight="1">
      <c r="A40" s="75" t="s">
        <v>155</v>
      </c>
      <c r="B40" s="80" t="s">
        <v>124</v>
      </c>
      <c r="C40" s="85" t="s">
        <v>263</v>
      </c>
      <c r="D40" s="73">
        <v>8000</v>
      </c>
      <c r="E40" s="74">
        <v>0</v>
      </c>
      <c r="F40" s="73">
        <v>8000</v>
      </c>
      <c r="G40" s="37"/>
    </row>
    <row r="41" spans="1:7" s="38" customFormat="1" ht="38.25">
      <c r="A41" s="75" t="s">
        <v>138</v>
      </c>
      <c r="B41" s="80">
        <v>200</v>
      </c>
      <c r="C41" s="85" t="s">
        <v>262</v>
      </c>
      <c r="D41" s="73">
        <v>8000</v>
      </c>
      <c r="E41" s="74">
        <f>E42</f>
        <v>0</v>
      </c>
      <c r="F41" s="73">
        <v>8000</v>
      </c>
      <c r="G41" s="37"/>
    </row>
    <row r="42" spans="1:7" s="38" customFormat="1" ht="30" customHeight="1">
      <c r="A42" s="75" t="s">
        <v>156</v>
      </c>
      <c r="B42" s="80" t="s">
        <v>124</v>
      </c>
      <c r="C42" s="85" t="s">
        <v>261</v>
      </c>
      <c r="D42" s="73">
        <v>8000</v>
      </c>
      <c r="E42" s="74">
        <v>0</v>
      </c>
      <c r="F42" s="73">
        <v>8000</v>
      </c>
      <c r="G42" s="37"/>
    </row>
    <row r="43" spans="1:7" s="38" customFormat="1" ht="76.5" customHeight="1">
      <c r="A43" s="75" t="s">
        <v>157</v>
      </c>
      <c r="B43" s="80" t="s">
        <v>124</v>
      </c>
      <c r="C43" s="85" t="s">
        <v>356</v>
      </c>
      <c r="D43" s="73">
        <v>8000</v>
      </c>
      <c r="E43" s="74">
        <v>0</v>
      </c>
      <c r="F43" s="73">
        <v>8000</v>
      </c>
      <c r="G43" s="37"/>
    </row>
    <row r="44" spans="1:7" s="38" customFormat="1" ht="14.25" customHeight="1">
      <c r="A44" s="95" t="s">
        <v>239</v>
      </c>
      <c r="B44" s="80">
        <v>200</v>
      </c>
      <c r="C44" s="85" t="s">
        <v>379</v>
      </c>
      <c r="D44" s="73">
        <v>8000</v>
      </c>
      <c r="E44" s="74" t="s">
        <v>16</v>
      </c>
      <c r="F44" s="111">
        <v>8000</v>
      </c>
      <c r="G44" s="37"/>
    </row>
    <row r="45" spans="1:7" s="38" customFormat="1" ht="15.75" customHeight="1">
      <c r="A45" s="75" t="s">
        <v>158</v>
      </c>
      <c r="B45" s="80" t="s">
        <v>124</v>
      </c>
      <c r="C45" s="85" t="s">
        <v>260</v>
      </c>
      <c r="D45" s="73">
        <v>8000</v>
      </c>
      <c r="E45" s="74">
        <v>0</v>
      </c>
      <c r="F45" s="111">
        <f>D45-E45</f>
        <v>8000</v>
      </c>
      <c r="G45" s="37"/>
    </row>
    <row r="46" spans="1:7" s="38" customFormat="1" ht="14.25" customHeight="1">
      <c r="A46" s="46" t="s">
        <v>159</v>
      </c>
      <c r="B46" s="19" t="s">
        <v>124</v>
      </c>
      <c r="C46" s="72" t="s">
        <v>264</v>
      </c>
      <c r="D46" s="47">
        <f>D47+D61</f>
        <v>329500</v>
      </c>
      <c r="E46" s="77">
        <f>E47+E61</f>
        <v>329091.49</v>
      </c>
      <c r="F46" s="110">
        <f aca="true" t="shared" si="4" ref="F46:F55">D46-E46</f>
        <v>408.5100000000093</v>
      </c>
      <c r="G46" s="37"/>
    </row>
    <row r="47" spans="1:7" s="38" customFormat="1" ht="42.75" customHeight="1">
      <c r="A47" s="46" t="s">
        <v>136</v>
      </c>
      <c r="B47" s="19">
        <v>200</v>
      </c>
      <c r="C47" s="72" t="s">
        <v>265</v>
      </c>
      <c r="D47" s="47">
        <f>D48</f>
        <v>142700</v>
      </c>
      <c r="E47" s="77">
        <f>E48</f>
        <v>142419.49</v>
      </c>
      <c r="F47" s="47">
        <f t="shared" si="4"/>
        <v>280.5100000000093</v>
      </c>
      <c r="G47" s="37"/>
    </row>
    <row r="48" spans="1:7" s="38" customFormat="1" ht="41.25" customHeight="1">
      <c r="A48" s="46" t="s">
        <v>151</v>
      </c>
      <c r="B48" s="19" t="s">
        <v>124</v>
      </c>
      <c r="C48" s="72" t="s">
        <v>266</v>
      </c>
      <c r="D48" s="47">
        <f>D53+D56+D49</f>
        <v>142700</v>
      </c>
      <c r="E48" s="47">
        <f>E50+E54+E57</f>
        <v>142419.49</v>
      </c>
      <c r="F48" s="47">
        <f t="shared" si="4"/>
        <v>280.5100000000093</v>
      </c>
      <c r="G48" s="37"/>
    </row>
    <row r="49" spans="1:7" s="38" customFormat="1" ht="91.5" customHeight="1">
      <c r="A49" s="46" t="s">
        <v>172</v>
      </c>
      <c r="B49" s="19">
        <v>200</v>
      </c>
      <c r="C49" s="72" t="s">
        <v>268</v>
      </c>
      <c r="D49" s="73">
        <f>D52</f>
        <v>10000</v>
      </c>
      <c r="E49" s="74">
        <f>E52</f>
        <v>10000</v>
      </c>
      <c r="F49" s="100">
        <f t="shared" si="4"/>
        <v>0</v>
      </c>
      <c r="G49" s="37"/>
    </row>
    <row r="50" spans="1:7" s="38" customFormat="1" ht="16.5" customHeight="1">
      <c r="A50" s="95" t="s">
        <v>239</v>
      </c>
      <c r="B50" s="19">
        <v>200</v>
      </c>
      <c r="C50" s="72" t="s">
        <v>380</v>
      </c>
      <c r="D50" s="73">
        <f>D51</f>
        <v>10000</v>
      </c>
      <c r="E50" s="74">
        <f>E52</f>
        <v>10000</v>
      </c>
      <c r="F50" s="100">
        <f>D50-E50</f>
        <v>0</v>
      </c>
      <c r="G50" s="37"/>
    </row>
    <row r="51" spans="1:7" s="38" customFormat="1" ht="16.5" customHeight="1">
      <c r="A51" s="112" t="s">
        <v>384</v>
      </c>
      <c r="B51" s="19">
        <v>200</v>
      </c>
      <c r="C51" s="72" t="s">
        <v>383</v>
      </c>
      <c r="D51" s="73">
        <f>D52</f>
        <v>10000</v>
      </c>
      <c r="E51" s="74">
        <f>E52</f>
        <v>10000</v>
      </c>
      <c r="F51" s="100">
        <f>F52</f>
        <v>0</v>
      </c>
      <c r="G51" s="37"/>
    </row>
    <row r="52" spans="1:7" s="38" customFormat="1" ht="18.75" customHeight="1">
      <c r="A52" s="46" t="s">
        <v>206</v>
      </c>
      <c r="B52" s="19">
        <v>200</v>
      </c>
      <c r="C52" s="72" t="s">
        <v>267</v>
      </c>
      <c r="D52" s="47">
        <v>10000</v>
      </c>
      <c r="E52" s="67">
        <v>10000</v>
      </c>
      <c r="F52" s="101">
        <f t="shared" si="4"/>
        <v>0</v>
      </c>
      <c r="G52" s="37"/>
    </row>
    <row r="53" spans="1:7" s="38" customFormat="1" ht="173.25" customHeight="1">
      <c r="A53" s="46" t="s">
        <v>153</v>
      </c>
      <c r="B53" s="19" t="s">
        <v>124</v>
      </c>
      <c r="C53" s="72" t="s">
        <v>270</v>
      </c>
      <c r="D53" s="73">
        <f>D55</f>
        <v>45100</v>
      </c>
      <c r="E53" s="73">
        <f>E55</f>
        <v>45100</v>
      </c>
      <c r="F53" s="101">
        <f t="shared" si="4"/>
        <v>0</v>
      </c>
      <c r="G53" s="37"/>
    </row>
    <row r="54" spans="1:30" s="38" customFormat="1" ht="18" customHeight="1">
      <c r="A54" s="109" t="s">
        <v>382</v>
      </c>
      <c r="B54" s="19">
        <v>200</v>
      </c>
      <c r="C54" s="72" t="s">
        <v>381</v>
      </c>
      <c r="D54" s="73">
        <f>D55</f>
        <v>45100</v>
      </c>
      <c r="E54" s="73">
        <f>E55</f>
        <v>45100</v>
      </c>
      <c r="F54" s="101">
        <f>F55</f>
        <v>0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8" customFormat="1" ht="15" customHeight="1">
      <c r="A55" s="46" t="s">
        <v>106</v>
      </c>
      <c r="B55" s="19" t="s">
        <v>124</v>
      </c>
      <c r="C55" s="72" t="s">
        <v>269</v>
      </c>
      <c r="D55" s="47">
        <v>45100</v>
      </c>
      <c r="E55" s="47">
        <v>45100</v>
      </c>
      <c r="F55" s="101">
        <f t="shared" si="4"/>
        <v>0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86" s="86" customFormat="1" ht="84.75" customHeight="1">
      <c r="A56" s="75" t="s">
        <v>160</v>
      </c>
      <c r="B56" s="80" t="s">
        <v>124</v>
      </c>
      <c r="C56" s="85" t="s">
        <v>357</v>
      </c>
      <c r="D56" s="73">
        <f>D57</f>
        <v>87600</v>
      </c>
      <c r="E56" s="74">
        <f>E57</f>
        <v>87319.48999999999</v>
      </c>
      <c r="F56" s="73">
        <f>F57</f>
        <v>280.5100000000093</v>
      </c>
      <c r="G56" s="87"/>
      <c r="H56" s="87"/>
      <c r="I56" s="87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</row>
    <row r="57" spans="1:86" s="86" customFormat="1" ht="17.25" customHeight="1">
      <c r="A57" s="120" t="s">
        <v>384</v>
      </c>
      <c r="B57" s="80">
        <v>200</v>
      </c>
      <c r="C57" s="72" t="s">
        <v>386</v>
      </c>
      <c r="D57" s="73">
        <f>D58+D59+D60</f>
        <v>87600</v>
      </c>
      <c r="E57" s="74">
        <f>E58+E59+E60</f>
        <v>87319.48999999999</v>
      </c>
      <c r="F57" s="73">
        <f>D57-E57</f>
        <v>280.5100000000093</v>
      </c>
      <c r="G57" s="87"/>
      <c r="H57" s="87"/>
      <c r="I57" s="87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</row>
    <row r="58" spans="1:7" s="38" customFormat="1" ht="23.25" customHeight="1">
      <c r="A58" s="112" t="s">
        <v>161</v>
      </c>
      <c r="B58" s="19" t="s">
        <v>124</v>
      </c>
      <c r="C58" s="72" t="s">
        <v>271</v>
      </c>
      <c r="D58" s="47">
        <v>65700</v>
      </c>
      <c r="E58" s="67">
        <v>65535.42</v>
      </c>
      <c r="F58" s="47">
        <f aca="true" t="shared" si="5" ref="F58:F79">D58-E58</f>
        <v>164.58000000000175</v>
      </c>
      <c r="G58" s="37"/>
    </row>
    <row r="59" spans="1:7" s="38" customFormat="1" ht="18" customHeight="1">
      <c r="A59" s="96" t="s">
        <v>475</v>
      </c>
      <c r="B59" s="19" t="s">
        <v>124</v>
      </c>
      <c r="C59" s="72" t="s">
        <v>272</v>
      </c>
      <c r="D59" s="47">
        <v>1300</v>
      </c>
      <c r="E59" s="67">
        <v>1240</v>
      </c>
      <c r="F59" s="47">
        <f t="shared" si="5"/>
        <v>60</v>
      </c>
      <c r="G59" s="37"/>
    </row>
    <row r="60" spans="1:7" s="38" customFormat="1" ht="18" customHeight="1">
      <c r="A60" s="46" t="s">
        <v>385</v>
      </c>
      <c r="B60" s="19">
        <v>200</v>
      </c>
      <c r="C60" s="72" t="s">
        <v>354</v>
      </c>
      <c r="D60" s="47">
        <v>20600</v>
      </c>
      <c r="E60" s="67">
        <v>20544.07</v>
      </c>
      <c r="F60" s="47">
        <f>D60-E60</f>
        <v>55.93000000000029</v>
      </c>
      <c r="G60" s="37"/>
    </row>
    <row r="61" spans="1:7" s="38" customFormat="1" ht="41.25" customHeight="1">
      <c r="A61" s="46" t="s">
        <v>139</v>
      </c>
      <c r="B61" s="19">
        <v>200</v>
      </c>
      <c r="C61" s="72" t="s">
        <v>273</v>
      </c>
      <c r="D61" s="47">
        <f>D62+D67</f>
        <v>186800</v>
      </c>
      <c r="E61" s="67">
        <f>E62+E67</f>
        <v>186672</v>
      </c>
      <c r="F61" s="47">
        <f>D61-E61</f>
        <v>128</v>
      </c>
      <c r="G61" s="37"/>
    </row>
    <row r="62" spans="1:67" s="86" customFormat="1" ht="46.5" customHeight="1">
      <c r="A62" s="75" t="s">
        <v>165</v>
      </c>
      <c r="B62" s="80" t="s">
        <v>124</v>
      </c>
      <c r="C62" s="85" t="s">
        <v>274</v>
      </c>
      <c r="D62" s="73">
        <f aca="true" t="shared" si="6" ref="D62:E65">D63</f>
        <v>84400</v>
      </c>
      <c r="E62" s="74">
        <f t="shared" si="6"/>
        <v>84332</v>
      </c>
      <c r="F62" s="74">
        <f t="shared" si="5"/>
        <v>68</v>
      </c>
      <c r="G62" s="87"/>
      <c r="H62" s="88"/>
      <c r="I62" s="88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</row>
    <row r="63" spans="1:7" s="38" customFormat="1" ht="157.5" customHeight="1">
      <c r="A63" s="46" t="s">
        <v>166</v>
      </c>
      <c r="B63" s="19" t="s">
        <v>124</v>
      </c>
      <c r="C63" s="72" t="s">
        <v>276</v>
      </c>
      <c r="D63" s="47">
        <f t="shared" si="6"/>
        <v>84400</v>
      </c>
      <c r="E63" s="67">
        <f t="shared" si="6"/>
        <v>84332</v>
      </c>
      <c r="F63" s="67">
        <f>F64</f>
        <v>68</v>
      </c>
      <c r="G63" s="37"/>
    </row>
    <row r="64" spans="1:7" s="38" customFormat="1" ht="36" customHeight="1">
      <c r="A64" s="109" t="s">
        <v>374</v>
      </c>
      <c r="B64" s="19">
        <v>200</v>
      </c>
      <c r="C64" s="85" t="s">
        <v>388</v>
      </c>
      <c r="D64" s="47">
        <f t="shared" si="6"/>
        <v>84400</v>
      </c>
      <c r="E64" s="67">
        <f t="shared" si="6"/>
        <v>84332</v>
      </c>
      <c r="F64" s="67">
        <f>F65</f>
        <v>68</v>
      </c>
      <c r="G64" s="37"/>
    </row>
    <row r="65" spans="1:7" s="38" customFormat="1" ht="42.75" customHeight="1">
      <c r="A65" s="109" t="s">
        <v>375</v>
      </c>
      <c r="B65" s="19">
        <v>200</v>
      </c>
      <c r="C65" s="85" t="s">
        <v>387</v>
      </c>
      <c r="D65" s="47">
        <f t="shared" si="6"/>
        <v>84400</v>
      </c>
      <c r="E65" s="67">
        <f t="shared" si="6"/>
        <v>84332</v>
      </c>
      <c r="F65" s="67">
        <f>F66</f>
        <v>68</v>
      </c>
      <c r="G65" s="37"/>
    </row>
    <row r="66" spans="1:7" s="38" customFormat="1" ht="39.75" customHeight="1">
      <c r="A66" s="46" t="s">
        <v>152</v>
      </c>
      <c r="B66" s="80" t="s">
        <v>124</v>
      </c>
      <c r="C66" s="85" t="s">
        <v>275</v>
      </c>
      <c r="D66" s="73">
        <v>84400</v>
      </c>
      <c r="E66" s="74">
        <v>84332</v>
      </c>
      <c r="F66" s="74">
        <f t="shared" si="5"/>
        <v>68</v>
      </c>
      <c r="G66" s="37"/>
    </row>
    <row r="67" spans="1:7" s="38" customFormat="1" ht="82.5" customHeight="1">
      <c r="A67" s="46" t="s">
        <v>176</v>
      </c>
      <c r="B67" s="19">
        <v>200</v>
      </c>
      <c r="C67" s="72" t="s">
        <v>279</v>
      </c>
      <c r="D67" s="67">
        <f>D68</f>
        <v>102400</v>
      </c>
      <c r="E67" s="47">
        <f>E68</f>
        <v>102340</v>
      </c>
      <c r="F67" s="67">
        <f>F68</f>
        <v>60</v>
      </c>
      <c r="G67" s="37"/>
    </row>
    <row r="68" spans="1:7" s="38" customFormat="1" ht="127.5">
      <c r="A68" s="75" t="s">
        <v>218</v>
      </c>
      <c r="B68" s="19">
        <v>200</v>
      </c>
      <c r="C68" s="72" t="s">
        <v>278</v>
      </c>
      <c r="D68" s="67">
        <f>D71</f>
        <v>102400</v>
      </c>
      <c r="E68" s="67">
        <f>E69</f>
        <v>102340</v>
      </c>
      <c r="F68" s="67">
        <f t="shared" si="5"/>
        <v>60</v>
      </c>
      <c r="G68" s="37"/>
    </row>
    <row r="69" spans="1:7" s="38" customFormat="1" ht="77.25" customHeight="1">
      <c r="A69" s="119" t="s">
        <v>376</v>
      </c>
      <c r="B69" s="19">
        <v>200</v>
      </c>
      <c r="C69" s="72" t="s">
        <v>427</v>
      </c>
      <c r="D69" s="67">
        <f>D70</f>
        <v>102400</v>
      </c>
      <c r="E69" s="67">
        <f>E70</f>
        <v>102340</v>
      </c>
      <c r="F69" s="67">
        <f>D69-E69</f>
        <v>60</v>
      </c>
      <c r="G69" s="37"/>
    </row>
    <row r="70" spans="1:7" s="38" customFormat="1" ht="30.75" customHeight="1">
      <c r="A70" s="118" t="s">
        <v>363</v>
      </c>
      <c r="B70" s="19">
        <v>200</v>
      </c>
      <c r="C70" s="72" t="s">
        <v>426</v>
      </c>
      <c r="D70" s="67">
        <f>D71</f>
        <v>102400</v>
      </c>
      <c r="E70" s="67">
        <f>E71</f>
        <v>102340</v>
      </c>
      <c r="F70" s="67">
        <f>D70-E70</f>
        <v>60</v>
      </c>
      <c r="G70" s="37"/>
    </row>
    <row r="71" spans="1:7" s="38" customFormat="1" ht="49.5" customHeight="1">
      <c r="A71" s="46" t="s">
        <v>129</v>
      </c>
      <c r="B71" s="19" t="s">
        <v>124</v>
      </c>
      <c r="C71" s="72" t="s">
        <v>277</v>
      </c>
      <c r="D71" s="67">
        <v>102400</v>
      </c>
      <c r="E71" s="67">
        <v>102340</v>
      </c>
      <c r="F71" s="67">
        <f t="shared" si="5"/>
        <v>60</v>
      </c>
      <c r="G71" s="37"/>
    </row>
    <row r="72" spans="1:7" s="38" customFormat="1" ht="12.75">
      <c r="A72" s="46" t="s">
        <v>208</v>
      </c>
      <c r="B72" s="19" t="s">
        <v>124</v>
      </c>
      <c r="C72" s="72" t="s">
        <v>280</v>
      </c>
      <c r="D72" s="47">
        <f aca="true" t="shared" si="7" ref="D72:E75">D73</f>
        <v>174800.00000000003</v>
      </c>
      <c r="E72" s="78">
        <f t="shared" si="7"/>
        <v>174800.00000000003</v>
      </c>
      <c r="F72" s="67">
        <f t="shared" si="5"/>
        <v>0</v>
      </c>
      <c r="G72" s="37"/>
    </row>
    <row r="73" spans="1:7" s="38" customFormat="1" ht="12.75" customHeight="1">
      <c r="A73" s="46" t="s">
        <v>209</v>
      </c>
      <c r="B73" s="19" t="s">
        <v>124</v>
      </c>
      <c r="C73" s="72" t="s">
        <v>281</v>
      </c>
      <c r="D73" s="47">
        <f>D75</f>
        <v>174800.00000000003</v>
      </c>
      <c r="E73" s="67">
        <f>E75</f>
        <v>174800.00000000003</v>
      </c>
      <c r="F73" s="67">
        <f t="shared" si="5"/>
        <v>0</v>
      </c>
      <c r="G73" s="37"/>
    </row>
    <row r="74" spans="1:7" s="38" customFormat="1" ht="40.5" customHeight="1">
      <c r="A74" s="46" t="s">
        <v>140</v>
      </c>
      <c r="B74" s="19">
        <v>200</v>
      </c>
      <c r="C74" s="72" t="s">
        <v>282</v>
      </c>
      <c r="D74" s="47">
        <f t="shared" si="7"/>
        <v>174800.00000000003</v>
      </c>
      <c r="E74" s="67">
        <f t="shared" si="7"/>
        <v>174800.00000000003</v>
      </c>
      <c r="F74" s="67">
        <f>D74-E74</f>
        <v>0</v>
      </c>
      <c r="G74" s="37"/>
    </row>
    <row r="75" spans="1:7" s="38" customFormat="1" ht="12.75">
      <c r="A75" s="46" t="s">
        <v>171</v>
      </c>
      <c r="B75" s="19" t="s">
        <v>124</v>
      </c>
      <c r="C75" s="72" t="s">
        <v>283</v>
      </c>
      <c r="D75" s="47">
        <f t="shared" si="7"/>
        <v>174800.00000000003</v>
      </c>
      <c r="E75" s="67">
        <f t="shared" si="7"/>
        <v>174800.00000000003</v>
      </c>
      <c r="F75" s="67">
        <f t="shared" si="5"/>
        <v>0</v>
      </c>
      <c r="G75" s="37"/>
    </row>
    <row r="76" spans="1:7" s="38" customFormat="1" ht="92.25" customHeight="1">
      <c r="A76" s="75" t="s">
        <v>219</v>
      </c>
      <c r="B76" s="19" t="s">
        <v>124</v>
      </c>
      <c r="C76" s="72" t="s">
        <v>287</v>
      </c>
      <c r="D76" s="47">
        <f>D77+D81</f>
        <v>174800.00000000003</v>
      </c>
      <c r="E76" s="47">
        <f>E77+E81</f>
        <v>174800.00000000003</v>
      </c>
      <c r="F76" s="67">
        <f t="shared" si="5"/>
        <v>0</v>
      </c>
      <c r="G76" s="37"/>
    </row>
    <row r="77" spans="1:7" s="38" customFormat="1" ht="81" customHeight="1">
      <c r="A77" s="75" t="s">
        <v>376</v>
      </c>
      <c r="B77" s="19">
        <v>200</v>
      </c>
      <c r="C77" s="72" t="s">
        <v>391</v>
      </c>
      <c r="D77" s="47">
        <f>D79+D80</f>
        <v>157780.40000000002</v>
      </c>
      <c r="E77" s="47">
        <f>E79+E80</f>
        <v>157780.40000000002</v>
      </c>
      <c r="F77" s="67">
        <f>F79+F80</f>
        <v>0</v>
      </c>
      <c r="G77" s="37"/>
    </row>
    <row r="78" spans="1:7" s="38" customFormat="1" ht="30.75" customHeight="1">
      <c r="A78" s="118" t="s">
        <v>363</v>
      </c>
      <c r="B78" s="19">
        <v>200</v>
      </c>
      <c r="C78" s="72" t="s">
        <v>428</v>
      </c>
      <c r="D78" s="47">
        <f>D79+D80</f>
        <v>157780.40000000002</v>
      </c>
      <c r="E78" s="47">
        <f>E79+E80</f>
        <v>157780.40000000002</v>
      </c>
      <c r="F78" s="67">
        <f>D78-E78</f>
        <v>0</v>
      </c>
      <c r="G78" s="37"/>
    </row>
    <row r="79" spans="1:7" s="38" customFormat="1" ht="34.5" customHeight="1">
      <c r="A79" s="46" t="s">
        <v>472</v>
      </c>
      <c r="B79" s="19" t="s">
        <v>124</v>
      </c>
      <c r="C79" s="72" t="s">
        <v>286</v>
      </c>
      <c r="D79" s="47">
        <v>121183.1</v>
      </c>
      <c r="E79" s="47">
        <v>121183.1</v>
      </c>
      <c r="F79" s="67">
        <f t="shared" si="5"/>
        <v>0</v>
      </c>
      <c r="G79" s="37"/>
    </row>
    <row r="80" spans="1:7" s="38" customFormat="1" ht="57" customHeight="1">
      <c r="A80" s="113" t="s">
        <v>236</v>
      </c>
      <c r="B80" s="19" t="s">
        <v>124</v>
      </c>
      <c r="C80" s="72" t="s">
        <v>285</v>
      </c>
      <c r="D80" s="47">
        <v>36597.3</v>
      </c>
      <c r="E80" s="67">
        <v>36597.3</v>
      </c>
      <c r="F80" s="67">
        <f>D80-E80</f>
        <v>0</v>
      </c>
      <c r="G80" s="37"/>
    </row>
    <row r="81" spans="1:7" s="38" customFormat="1" ht="33.75" customHeight="1">
      <c r="A81" s="109" t="s">
        <v>374</v>
      </c>
      <c r="B81" s="19">
        <v>200</v>
      </c>
      <c r="C81" s="72" t="s">
        <v>390</v>
      </c>
      <c r="D81" s="47">
        <f aca="true" t="shared" si="8" ref="D81:F82">D82</f>
        <v>17019.6</v>
      </c>
      <c r="E81" s="67">
        <f t="shared" si="8"/>
        <v>17019.6</v>
      </c>
      <c r="F81" s="67">
        <f t="shared" si="8"/>
        <v>0</v>
      </c>
      <c r="G81" s="37"/>
    </row>
    <row r="82" spans="1:7" s="38" customFormat="1" ht="40.5" customHeight="1">
      <c r="A82" s="109" t="s">
        <v>375</v>
      </c>
      <c r="B82" s="19">
        <v>200</v>
      </c>
      <c r="C82" s="72" t="s">
        <v>389</v>
      </c>
      <c r="D82" s="47">
        <f t="shared" si="8"/>
        <v>17019.6</v>
      </c>
      <c r="E82" s="67">
        <f t="shared" si="8"/>
        <v>17019.6</v>
      </c>
      <c r="F82" s="67">
        <f t="shared" si="8"/>
        <v>0</v>
      </c>
      <c r="G82" s="37"/>
    </row>
    <row r="83" spans="1:7" s="38" customFormat="1" ht="42.75" customHeight="1">
      <c r="A83" s="75" t="s">
        <v>152</v>
      </c>
      <c r="B83" s="19">
        <v>200</v>
      </c>
      <c r="C83" s="72" t="s">
        <v>284</v>
      </c>
      <c r="D83" s="47">
        <v>17019.6</v>
      </c>
      <c r="E83" s="67">
        <v>17019.6</v>
      </c>
      <c r="F83" s="67">
        <f>D83-E83</f>
        <v>0</v>
      </c>
      <c r="G83" s="37"/>
    </row>
    <row r="84" spans="1:7" s="38" customFormat="1" ht="30" customHeight="1">
      <c r="A84" s="46" t="s">
        <v>210</v>
      </c>
      <c r="B84" s="19" t="s">
        <v>124</v>
      </c>
      <c r="C84" s="72" t="s">
        <v>288</v>
      </c>
      <c r="D84" s="47">
        <f>D85</f>
        <v>100000</v>
      </c>
      <c r="E84" s="47">
        <f>E85</f>
        <v>97003.56</v>
      </c>
      <c r="F84" s="47">
        <f aca="true" t="shared" si="9" ref="F84:F91">D84-E84</f>
        <v>2996.4400000000023</v>
      </c>
      <c r="G84" s="37"/>
    </row>
    <row r="85" spans="1:7" s="38" customFormat="1" ht="45" customHeight="1">
      <c r="A85" s="46" t="s">
        <v>211</v>
      </c>
      <c r="B85" s="19" t="s">
        <v>124</v>
      </c>
      <c r="C85" s="72" t="s">
        <v>289</v>
      </c>
      <c r="D85" s="47">
        <f>D86</f>
        <v>100000</v>
      </c>
      <c r="E85" s="47">
        <f>E86</f>
        <v>97003.56</v>
      </c>
      <c r="F85" s="47">
        <f t="shared" si="9"/>
        <v>2996.4400000000023</v>
      </c>
      <c r="G85" s="37"/>
    </row>
    <row r="86" spans="1:7" s="38" customFormat="1" ht="65.25" customHeight="1">
      <c r="A86" s="46" t="s">
        <v>141</v>
      </c>
      <c r="B86" s="19">
        <v>200</v>
      </c>
      <c r="C86" s="72" t="s">
        <v>429</v>
      </c>
      <c r="D86" s="47">
        <v>100000</v>
      </c>
      <c r="E86" s="47">
        <f>E87</f>
        <v>97003.56</v>
      </c>
      <c r="F86" s="47">
        <f>D86-E86</f>
        <v>2996.4400000000023</v>
      </c>
      <c r="G86" s="37"/>
    </row>
    <row r="87" spans="1:7" s="38" customFormat="1" ht="27.75" customHeight="1">
      <c r="A87" s="46" t="s">
        <v>212</v>
      </c>
      <c r="B87" s="19" t="s">
        <v>124</v>
      </c>
      <c r="C87" s="72" t="s">
        <v>290</v>
      </c>
      <c r="D87" s="47">
        <f>D88+D92</f>
        <v>100000</v>
      </c>
      <c r="E87" s="47">
        <f>E88+E92</f>
        <v>97003.56</v>
      </c>
      <c r="F87" s="47">
        <f t="shared" si="9"/>
        <v>2996.4400000000023</v>
      </c>
      <c r="G87" s="37"/>
    </row>
    <row r="88" spans="1:7" s="38" customFormat="1" ht="108" customHeight="1">
      <c r="A88" s="46" t="s">
        <v>213</v>
      </c>
      <c r="B88" s="19" t="s">
        <v>124</v>
      </c>
      <c r="C88" s="72" t="s">
        <v>291</v>
      </c>
      <c r="D88" s="47">
        <f aca="true" t="shared" si="10" ref="D88:F90">D89</f>
        <v>3500</v>
      </c>
      <c r="E88" s="67">
        <f t="shared" si="10"/>
        <v>503.56</v>
      </c>
      <c r="F88" s="47">
        <f t="shared" si="10"/>
        <v>2996.44</v>
      </c>
      <c r="G88" s="37"/>
    </row>
    <row r="89" spans="1:7" s="38" customFormat="1" ht="36" customHeight="1">
      <c r="A89" s="109" t="s">
        <v>374</v>
      </c>
      <c r="B89" s="19">
        <v>200</v>
      </c>
      <c r="C89" s="72" t="s">
        <v>393</v>
      </c>
      <c r="D89" s="47">
        <f t="shared" si="10"/>
        <v>3500</v>
      </c>
      <c r="E89" s="67">
        <f t="shared" si="10"/>
        <v>503.56</v>
      </c>
      <c r="F89" s="47">
        <f t="shared" si="10"/>
        <v>2996.44</v>
      </c>
      <c r="G89" s="37"/>
    </row>
    <row r="90" spans="1:7" s="38" customFormat="1" ht="42" customHeight="1">
      <c r="A90" s="109" t="s">
        <v>375</v>
      </c>
      <c r="B90" s="114">
        <v>200</v>
      </c>
      <c r="C90" s="72" t="s">
        <v>392</v>
      </c>
      <c r="D90" s="47">
        <f t="shared" si="10"/>
        <v>3500</v>
      </c>
      <c r="E90" s="67">
        <f t="shared" si="10"/>
        <v>503.56</v>
      </c>
      <c r="F90" s="47">
        <f t="shared" si="10"/>
        <v>2996.44</v>
      </c>
      <c r="G90" s="37"/>
    </row>
    <row r="91" spans="1:7" s="38" customFormat="1" ht="39.75" customHeight="1">
      <c r="A91" s="46" t="s">
        <v>152</v>
      </c>
      <c r="B91" s="19" t="s">
        <v>124</v>
      </c>
      <c r="C91" s="72" t="s">
        <v>463</v>
      </c>
      <c r="D91" s="47">
        <v>3500</v>
      </c>
      <c r="E91" s="67">
        <v>503.56</v>
      </c>
      <c r="F91" s="47">
        <f t="shared" si="9"/>
        <v>2996.44</v>
      </c>
      <c r="G91" s="37"/>
    </row>
    <row r="92" spans="1:7" s="38" customFormat="1" ht="183" customHeight="1">
      <c r="A92" s="46" t="s">
        <v>216</v>
      </c>
      <c r="B92" s="19" t="s">
        <v>124</v>
      </c>
      <c r="C92" s="72" t="s">
        <v>293</v>
      </c>
      <c r="D92" s="47">
        <f>D94</f>
        <v>96500</v>
      </c>
      <c r="E92" s="47">
        <f>E94</f>
        <v>96500</v>
      </c>
      <c r="F92" s="67">
        <f>D92-E92</f>
        <v>0</v>
      </c>
      <c r="G92" s="37"/>
    </row>
    <row r="93" spans="1:7" s="38" customFormat="1" ht="15.75" customHeight="1">
      <c r="A93" s="109" t="s">
        <v>382</v>
      </c>
      <c r="B93" s="114">
        <v>200</v>
      </c>
      <c r="C93" s="102" t="s">
        <v>394</v>
      </c>
      <c r="D93" s="47">
        <f>D94</f>
        <v>96500</v>
      </c>
      <c r="E93" s="47">
        <f>E94</f>
        <v>96500</v>
      </c>
      <c r="F93" s="67">
        <f>F94</f>
        <v>0</v>
      </c>
      <c r="G93" s="37"/>
    </row>
    <row r="94" spans="1:7" s="38" customFormat="1" ht="12.75">
      <c r="A94" s="46" t="s">
        <v>106</v>
      </c>
      <c r="B94" s="19" t="s">
        <v>124</v>
      </c>
      <c r="C94" s="72" t="s">
        <v>292</v>
      </c>
      <c r="D94" s="47">
        <v>96500</v>
      </c>
      <c r="E94" s="47">
        <v>96500</v>
      </c>
      <c r="F94" s="67">
        <f>D94-E94</f>
        <v>0</v>
      </c>
      <c r="G94" s="37"/>
    </row>
    <row r="95" spans="1:7" s="38" customFormat="1" ht="12.75">
      <c r="A95" s="46" t="s">
        <v>221</v>
      </c>
      <c r="B95" s="19" t="s">
        <v>124</v>
      </c>
      <c r="C95" s="99" t="s">
        <v>299</v>
      </c>
      <c r="D95" s="98">
        <f>D96</f>
        <v>597100</v>
      </c>
      <c r="E95" s="117">
        <f>E96</f>
        <v>251136</v>
      </c>
      <c r="F95" s="47">
        <f>D95-E95</f>
        <v>345964</v>
      </c>
      <c r="G95" s="37"/>
    </row>
    <row r="96" spans="1:7" s="38" customFormat="1" ht="12.75">
      <c r="A96" s="46" t="s">
        <v>222</v>
      </c>
      <c r="B96" s="19" t="s">
        <v>124</v>
      </c>
      <c r="C96" s="99" t="s">
        <v>300</v>
      </c>
      <c r="D96" s="98">
        <f>D97</f>
        <v>597100</v>
      </c>
      <c r="E96" s="117">
        <f>E98+E119</f>
        <v>251136</v>
      </c>
      <c r="F96" s="73">
        <f>D96-E96</f>
        <v>345964</v>
      </c>
      <c r="G96" s="37"/>
    </row>
    <row r="97" spans="1:7" s="38" customFormat="1" ht="48.75" customHeight="1">
      <c r="A97" s="46" t="s">
        <v>142</v>
      </c>
      <c r="B97" s="19">
        <v>200</v>
      </c>
      <c r="C97" s="99" t="s">
        <v>301</v>
      </c>
      <c r="D97" s="98">
        <f>D98+D119</f>
        <v>597100</v>
      </c>
      <c r="E97" s="117">
        <f>E98+E119</f>
        <v>251136</v>
      </c>
      <c r="F97" s="73">
        <f>D97-E97</f>
        <v>345964</v>
      </c>
      <c r="G97" s="37"/>
    </row>
    <row r="98" spans="1:7" s="38" customFormat="1" ht="39.75" customHeight="1">
      <c r="A98" s="46" t="s">
        <v>223</v>
      </c>
      <c r="B98" s="19" t="s">
        <v>124</v>
      </c>
      <c r="C98" s="99" t="s">
        <v>302</v>
      </c>
      <c r="D98" s="98">
        <f>D99+D103+D107+D115+D111</f>
        <v>523200</v>
      </c>
      <c r="E98" s="98">
        <f>E99+E103+E107+E115+E111</f>
        <v>182039.5</v>
      </c>
      <c r="F98" s="73">
        <f>D98-E98</f>
        <v>341160.5</v>
      </c>
      <c r="G98" s="37"/>
    </row>
    <row r="99" spans="1:7" s="38" customFormat="1" ht="108" customHeight="1">
      <c r="A99" s="46" t="s">
        <v>347</v>
      </c>
      <c r="B99" s="19" t="s">
        <v>124</v>
      </c>
      <c r="C99" s="99" t="s">
        <v>304</v>
      </c>
      <c r="D99" s="98">
        <f aca="true" t="shared" si="11" ref="D99:E101">D100</f>
        <v>263100</v>
      </c>
      <c r="E99" s="117">
        <f t="shared" si="11"/>
        <v>102039.5</v>
      </c>
      <c r="F99" s="74">
        <f aca="true" t="shared" si="12" ref="F99:F104">D99-E99</f>
        <v>161060.5</v>
      </c>
      <c r="G99" s="37"/>
    </row>
    <row r="100" spans="1:7" s="38" customFormat="1" ht="36.75" customHeight="1">
      <c r="A100" s="109" t="s">
        <v>374</v>
      </c>
      <c r="B100" s="19">
        <v>200</v>
      </c>
      <c r="C100" s="99" t="s">
        <v>396</v>
      </c>
      <c r="D100" s="98">
        <f t="shared" si="11"/>
        <v>263100</v>
      </c>
      <c r="E100" s="117">
        <f t="shared" si="11"/>
        <v>102039.5</v>
      </c>
      <c r="F100" s="74">
        <f t="shared" si="12"/>
        <v>161060.5</v>
      </c>
      <c r="G100" s="37"/>
    </row>
    <row r="101" spans="1:7" s="38" customFormat="1" ht="27.75" customHeight="1">
      <c r="A101" s="109" t="s">
        <v>375</v>
      </c>
      <c r="B101" s="19">
        <v>200</v>
      </c>
      <c r="C101" s="99" t="s">
        <v>395</v>
      </c>
      <c r="D101" s="98">
        <f t="shared" si="11"/>
        <v>263100</v>
      </c>
      <c r="E101" s="117">
        <f t="shared" si="11"/>
        <v>102039.5</v>
      </c>
      <c r="F101" s="74">
        <f t="shared" si="12"/>
        <v>161060.5</v>
      </c>
      <c r="G101" s="37"/>
    </row>
    <row r="102" spans="1:7" s="38" customFormat="1" ht="44.25" customHeight="1">
      <c r="A102" s="46" t="s">
        <v>152</v>
      </c>
      <c r="B102" s="19" t="s">
        <v>124</v>
      </c>
      <c r="C102" s="99" t="s">
        <v>303</v>
      </c>
      <c r="D102" s="98">
        <v>263100</v>
      </c>
      <c r="E102" s="117">
        <v>102039.5</v>
      </c>
      <c r="F102" s="74">
        <f t="shared" si="12"/>
        <v>161060.5</v>
      </c>
      <c r="G102" s="37"/>
    </row>
    <row r="103" spans="1:7" s="38" customFormat="1" ht="107.25" customHeight="1">
      <c r="A103" s="46" t="s">
        <v>348</v>
      </c>
      <c r="B103" s="19" t="s">
        <v>124</v>
      </c>
      <c r="C103" s="99" t="s">
        <v>306</v>
      </c>
      <c r="D103" s="117">
        <f aca="true" t="shared" si="13" ref="D103:E105">D104</f>
        <v>60000</v>
      </c>
      <c r="E103" s="117">
        <f t="shared" si="13"/>
        <v>0</v>
      </c>
      <c r="F103" s="74">
        <f t="shared" si="12"/>
        <v>60000</v>
      </c>
      <c r="G103" s="37"/>
    </row>
    <row r="104" spans="1:7" s="38" customFormat="1" ht="27" customHeight="1">
      <c r="A104" s="109" t="s">
        <v>374</v>
      </c>
      <c r="B104" s="19">
        <v>200</v>
      </c>
      <c r="C104" s="99" t="s">
        <v>398</v>
      </c>
      <c r="D104" s="117">
        <f t="shared" si="13"/>
        <v>60000</v>
      </c>
      <c r="E104" s="117">
        <f t="shared" si="13"/>
        <v>0</v>
      </c>
      <c r="F104" s="74">
        <f t="shared" si="12"/>
        <v>60000</v>
      </c>
      <c r="G104" s="37"/>
    </row>
    <row r="105" spans="1:7" s="38" customFormat="1" ht="40.5" customHeight="1">
      <c r="A105" s="109" t="s">
        <v>375</v>
      </c>
      <c r="B105" s="19">
        <v>200</v>
      </c>
      <c r="C105" s="99" t="s">
        <v>397</v>
      </c>
      <c r="D105" s="117">
        <f t="shared" si="13"/>
        <v>60000</v>
      </c>
      <c r="E105" s="117">
        <f t="shared" si="13"/>
        <v>0</v>
      </c>
      <c r="F105" s="74">
        <f>D105+E105</f>
        <v>60000</v>
      </c>
      <c r="G105" s="37"/>
    </row>
    <row r="106" spans="1:7" s="38" customFormat="1" ht="38.25">
      <c r="A106" s="46" t="s">
        <v>152</v>
      </c>
      <c r="B106" s="19" t="s">
        <v>124</v>
      </c>
      <c r="C106" s="99" t="s">
        <v>305</v>
      </c>
      <c r="D106" s="117">
        <v>60000</v>
      </c>
      <c r="E106" s="117">
        <v>0</v>
      </c>
      <c r="F106" s="74">
        <f>D106-E106</f>
        <v>60000</v>
      </c>
      <c r="G106" s="37"/>
    </row>
    <row r="107" spans="1:7" s="38" customFormat="1" ht="116.25" customHeight="1">
      <c r="A107" s="46" t="s">
        <v>349</v>
      </c>
      <c r="B107" s="19" t="s">
        <v>124</v>
      </c>
      <c r="C107" s="99" t="s">
        <v>308</v>
      </c>
      <c r="D107" s="98">
        <f aca="true" t="shared" si="14" ref="D107:E109">D108</f>
        <v>120000</v>
      </c>
      <c r="E107" s="117">
        <f t="shared" si="14"/>
        <v>0</v>
      </c>
      <c r="F107" s="74">
        <f>D107-E107</f>
        <v>120000</v>
      </c>
      <c r="G107" s="37"/>
    </row>
    <row r="108" spans="1:7" s="38" customFormat="1" ht="42" customHeight="1">
      <c r="A108" s="109" t="s">
        <v>374</v>
      </c>
      <c r="B108" s="19">
        <v>200</v>
      </c>
      <c r="C108" s="99" t="s">
        <v>400</v>
      </c>
      <c r="D108" s="98">
        <f t="shared" si="14"/>
        <v>120000</v>
      </c>
      <c r="E108" s="117">
        <f t="shared" si="14"/>
        <v>0</v>
      </c>
      <c r="F108" s="74">
        <f>D108-E108</f>
        <v>120000</v>
      </c>
      <c r="G108" s="37"/>
    </row>
    <row r="109" spans="1:7" s="38" customFormat="1" ht="45" customHeight="1">
      <c r="A109" s="109" t="s">
        <v>375</v>
      </c>
      <c r="B109" s="19">
        <v>200</v>
      </c>
      <c r="C109" s="99" t="s">
        <v>399</v>
      </c>
      <c r="D109" s="98">
        <f t="shared" si="14"/>
        <v>120000</v>
      </c>
      <c r="E109" s="117">
        <f t="shared" si="14"/>
        <v>0</v>
      </c>
      <c r="F109" s="74">
        <f>D109-E109</f>
        <v>120000</v>
      </c>
      <c r="G109" s="37"/>
    </row>
    <row r="110" spans="1:7" s="38" customFormat="1" ht="39.75" customHeight="1">
      <c r="A110" s="46" t="s">
        <v>152</v>
      </c>
      <c r="B110" s="19" t="s">
        <v>124</v>
      </c>
      <c r="C110" s="99" t="s">
        <v>307</v>
      </c>
      <c r="D110" s="98">
        <v>120000</v>
      </c>
      <c r="E110" s="117">
        <v>0</v>
      </c>
      <c r="F110" s="74">
        <f>D110-E110</f>
        <v>120000</v>
      </c>
      <c r="G110" s="37"/>
    </row>
    <row r="111" spans="1:7" s="38" customFormat="1" ht="93.75" customHeight="1">
      <c r="A111" s="46" t="s">
        <v>143</v>
      </c>
      <c r="B111" s="19">
        <v>200</v>
      </c>
      <c r="C111" s="99" t="s">
        <v>298</v>
      </c>
      <c r="D111" s="98">
        <f aca="true" t="shared" si="15" ref="D111:F113">D112</f>
        <v>74000</v>
      </c>
      <c r="E111" s="117">
        <f t="shared" si="15"/>
        <v>73920</v>
      </c>
      <c r="F111" s="74">
        <f t="shared" si="15"/>
        <v>80</v>
      </c>
      <c r="G111" s="37"/>
    </row>
    <row r="112" spans="1:7" s="38" customFormat="1" ht="38.25" customHeight="1">
      <c r="A112" s="109" t="s">
        <v>374</v>
      </c>
      <c r="B112" s="19">
        <v>200</v>
      </c>
      <c r="C112" s="99" t="s">
        <v>402</v>
      </c>
      <c r="D112" s="98">
        <f t="shared" si="15"/>
        <v>74000</v>
      </c>
      <c r="E112" s="117">
        <f t="shared" si="15"/>
        <v>73920</v>
      </c>
      <c r="F112" s="74">
        <f t="shared" si="15"/>
        <v>80</v>
      </c>
      <c r="G112" s="37"/>
    </row>
    <row r="113" spans="1:7" s="38" customFormat="1" ht="45" customHeight="1">
      <c r="A113" s="109" t="s">
        <v>375</v>
      </c>
      <c r="B113" s="19">
        <v>200</v>
      </c>
      <c r="C113" s="99" t="s">
        <v>401</v>
      </c>
      <c r="D113" s="98">
        <f t="shared" si="15"/>
        <v>74000</v>
      </c>
      <c r="E113" s="117">
        <f t="shared" si="15"/>
        <v>73920</v>
      </c>
      <c r="F113" s="74">
        <f t="shared" si="15"/>
        <v>80</v>
      </c>
      <c r="G113" s="37"/>
    </row>
    <row r="114" spans="1:7" s="38" customFormat="1" ht="39.75" customHeight="1">
      <c r="A114" s="46" t="s">
        <v>152</v>
      </c>
      <c r="B114" s="19">
        <v>200</v>
      </c>
      <c r="C114" s="99" t="s">
        <v>297</v>
      </c>
      <c r="D114" s="98">
        <v>74000</v>
      </c>
      <c r="E114" s="117">
        <v>73920</v>
      </c>
      <c r="F114" s="74">
        <f>D114-E114</f>
        <v>80</v>
      </c>
      <c r="G114" s="37"/>
    </row>
    <row r="115" spans="1:7" s="38" customFormat="1" ht="108" customHeight="1">
      <c r="A115" s="46" t="s">
        <v>350</v>
      </c>
      <c r="B115" s="19">
        <v>200</v>
      </c>
      <c r="C115" s="99" t="s">
        <v>468</v>
      </c>
      <c r="D115" s="98">
        <f aca="true" t="shared" si="16" ref="D115:F117">D116</f>
        <v>6100</v>
      </c>
      <c r="E115" s="117">
        <f t="shared" si="16"/>
        <v>6080</v>
      </c>
      <c r="F115" s="74">
        <f t="shared" si="16"/>
        <v>20</v>
      </c>
      <c r="G115" s="37"/>
    </row>
    <row r="116" spans="1:7" s="38" customFormat="1" ht="30" customHeight="1">
      <c r="A116" s="109" t="s">
        <v>374</v>
      </c>
      <c r="B116" s="19">
        <v>200</v>
      </c>
      <c r="C116" s="99" t="s">
        <v>467</v>
      </c>
      <c r="D116" s="98">
        <f t="shared" si="16"/>
        <v>6100</v>
      </c>
      <c r="E116" s="117">
        <f t="shared" si="16"/>
        <v>6080</v>
      </c>
      <c r="F116" s="74">
        <f t="shared" si="16"/>
        <v>20</v>
      </c>
      <c r="G116" s="37"/>
    </row>
    <row r="117" spans="1:7" s="38" customFormat="1" ht="42.75" customHeight="1">
      <c r="A117" s="109" t="s">
        <v>375</v>
      </c>
      <c r="B117" s="19">
        <v>200</v>
      </c>
      <c r="C117" s="99" t="s">
        <v>466</v>
      </c>
      <c r="D117" s="98">
        <f t="shared" si="16"/>
        <v>6100</v>
      </c>
      <c r="E117" s="117">
        <f t="shared" si="16"/>
        <v>6080</v>
      </c>
      <c r="F117" s="74">
        <f t="shared" si="16"/>
        <v>20</v>
      </c>
      <c r="G117" s="37"/>
    </row>
    <row r="118" spans="1:7" s="38" customFormat="1" ht="37.5" customHeight="1">
      <c r="A118" s="46" t="s">
        <v>152</v>
      </c>
      <c r="B118" s="19" t="s">
        <v>124</v>
      </c>
      <c r="C118" s="99" t="s">
        <v>465</v>
      </c>
      <c r="D118" s="98">
        <v>6100</v>
      </c>
      <c r="E118" s="117">
        <v>6080</v>
      </c>
      <c r="F118" s="74">
        <f>D118-E118</f>
        <v>20</v>
      </c>
      <c r="G118" s="37"/>
    </row>
    <row r="119" spans="1:7" s="38" customFormat="1" ht="45.75" customHeight="1">
      <c r="A119" s="46" t="s">
        <v>225</v>
      </c>
      <c r="B119" s="19" t="s">
        <v>124</v>
      </c>
      <c r="C119" s="99" t="s">
        <v>296</v>
      </c>
      <c r="D119" s="98">
        <f>D120</f>
        <v>73900</v>
      </c>
      <c r="E119" s="117">
        <f>E120</f>
        <v>69096.5</v>
      </c>
      <c r="F119" s="74">
        <f>F120</f>
        <v>4803.5</v>
      </c>
      <c r="G119" s="37"/>
    </row>
    <row r="120" spans="1:7" s="38" customFormat="1" ht="98.25" customHeight="1">
      <c r="A120" s="75" t="s">
        <v>226</v>
      </c>
      <c r="B120" s="80" t="s">
        <v>124</v>
      </c>
      <c r="C120" s="99" t="s">
        <v>295</v>
      </c>
      <c r="D120" s="117">
        <f>D123</f>
        <v>73900</v>
      </c>
      <c r="E120" s="117">
        <f>E123</f>
        <v>69096.5</v>
      </c>
      <c r="F120" s="74">
        <f>F121</f>
        <v>4803.5</v>
      </c>
      <c r="G120" s="37"/>
    </row>
    <row r="121" spans="1:7" s="38" customFormat="1" ht="40.5" customHeight="1">
      <c r="A121" s="109" t="s">
        <v>374</v>
      </c>
      <c r="B121" s="80">
        <v>200</v>
      </c>
      <c r="C121" s="99" t="s">
        <v>404</v>
      </c>
      <c r="D121" s="117">
        <f>D122</f>
        <v>73900</v>
      </c>
      <c r="E121" s="117">
        <f>E122</f>
        <v>69096.5</v>
      </c>
      <c r="F121" s="74">
        <f>F122</f>
        <v>4803.5</v>
      </c>
      <c r="G121" s="37"/>
    </row>
    <row r="122" spans="1:7" s="38" customFormat="1" ht="38.25" customHeight="1">
      <c r="A122" s="109" t="s">
        <v>375</v>
      </c>
      <c r="B122" s="80">
        <v>200</v>
      </c>
      <c r="C122" s="99" t="s">
        <v>403</v>
      </c>
      <c r="D122" s="117">
        <f>D123</f>
        <v>73900</v>
      </c>
      <c r="E122" s="117">
        <f>E123</f>
        <v>69096.5</v>
      </c>
      <c r="F122" s="74">
        <f>F123</f>
        <v>4803.5</v>
      </c>
      <c r="G122" s="37"/>
    </row>
    <row r="123" spans="1:7" s="38" customFormat="1" ht="44.25" customHeight="1">
      <c r="A123" s="96" t="s">
        <v>152</v>
      </c>
      <c r="B123" s="97" t="s">
        <v>124</v>
      </c>
      <c r="C123" s="99" t="s">
        <v>294</v>
      </c>
      <c r="D123" s="117">
        <v>73900</v>
      </c>
      <c r="E123" s="117">
        <v>69096.5</v>
      </c>
      <c r="F123" s="74">
        <f aca="true" t="shared" si="17" ref="F123:F134">D123-E123</f>
        <v>4803.5</v>
      </c>
      <c r="G123" s="37"/>
    </row>
    <row r="124" spans="1:7" s="38" customFormat="1" ht="12.75">
      <c r="A124" s="129" t="s">
        <v>227</v>
      </c>
      <c r="B124" s="76" t="s">
        <v>124</v>
      </c>
      <c r="C124" s="132" t="s">
        <v>314</v>
      </c>
      <c r="D124" s="133">
        <f>D125+D132+D143</f>
        <v>1100800</v>
      </c>
      <c r="E124" s="134">
        <f>E125+E132+E143</f>
        <v>1055750.1300000001</v>
      </c>
      <c r="F124" s="133">
        <f t="shared" si="17"/>
        <v>45049.86999999988</v>
      </c>
      <c r="G124" s="37"/>
    </row>
    <row r="125" spans="1:7" s="38" customFormat="1" ht="12.75">
      <c r="A125" s="46" t="s">
        <v>228</v>
      </c>
      <c r="B125" s="19" t="s">
        <v>124</v>
      </c>
      <c r="C125" s="99" t="s">
        <v>313</v>
      </c>
      <c r="D125" s="98">
        <f aca="true" t="shared" si="18" ref="D125:E130">D126</f>
        <v>19600</v>
      </c>
      <c r="E125" s="117">
        <f t="shared" si="18"/>
        <v>19538.8</v>
      </c>
      <c r="F125" s="117">
        <f t="shared" si="17"/>
        <v>61.20000000000073</v>
      </c>
      <c r="G125" s="37"/>
    </row>
    <row r="126" spans="1:7" s="38" customFormat="1" ht="38.25">
      <c r="A126" s="46" t="s">
        <v>144</v>
      </c>
      <c r="B126" s="19">
        <v>200</v>
      </c>
      <c r="C126" s="99" t="s">
        <v>312</v>
      </c>
      <c r="D126" s="98">
        <f t="shared" si="18"/>
        <v>19600</v>
      </c>
      <c r="E126" s="117">
        <f t="shared" si="18"/>
        <v>19538.8</v>
      </c>
      <c r="F126" s="117">
        <f t="shared" si="17"/>
        <v>61.20000000000073</v>
      </c>
      <c r="G126" s="37"/>
    </row>
    <row r="127" spans="1:7" s="38" customFormat="1" ht="40.5" customHeight="1">
      <c r="A127" s="96" t="s">
        <v>464</v>
      </c>
      <c r="B127" s="19" t="s">
        <v>124</v>
      </c>
      <c r="C127" s="99" t="s">
        <v>311</v>
      </c>
      <c r="D127" s="98">
        <f t="shared" si="18"/>
        <v>19600</v>
      </c>
      <c r="E127" s="117">
        <f t="shared" si="18"/>
        <v>19538.8</v>
      </c>
      <c r="F127" s="117">
        <f t="shared" si="17"/>
        <v>61.20000000000073</v>
      </c>
      <c r="G127" s="37"/>
    </row>
    <row r="128" spans="1:7" s="38" customFormat="1" ht="90" customHeight="1">
      <c r="A128" s="46" t="s">
        <v>351</v>
      </c>
      <c r="B128" s="19" t="s">
        <v>124</v>
      </c>
      <c r="C128" s="99" t="s">
        <v>310</v>
      </c>
      <c r="D128" s="117">
        <f t="shared" si="18"/>
        <v>19600</v>
      </c>
      <c r="E128" s="117">
        <f t="shared" si="18"/>
        <v>19538.8</v>
      </c>
      <c r="F128" s="117">
        <f t="shared" si="17"/>
        <v>61.20000000000073</v>
      </c>
      <c r="G128" s="37"/>
    </row>
    <row r="129" spans="1:7" s="38" customFormat="1" ht="30.75" customHeight="1">
      <c r="A129" s="109" t="s">
        <v>374</v>
      </c>
      <c r="B129" s="19">
        <v>200</v>
      </c>
      <c r="C129" s="99" t="s">
        <v>405</v>
      </c>
      <c r="D129" s="117">
        <f t="shared" si="18"/>
        <v>19600</v>
      </c>
      <c r="E129" s="117">
        <f t="shared" si="18"/>
        <v>19538.8</v>
      </c>
      <c r="F129" s="117">
        <f>D129-E129</f>
        <v>61.20000000000073</v>
      </c>
      <c r="G129" s="37"/>
    </row>
    <row r="130" spans="1:7" s="38" customFormat="1" ht="28.5" customHeight="1">
      <c r="A130" s="109" t="s">
        <v>375</v>
      </c>
      <c r="B130" s="19">
        <v>200</v>
      </c>
      <c r="C130" s="99" t="s">
        <v>406</v>
      </c>
      <c r="D130" s="117">
        <f t="shared" si="18"/>
        <v>19600</v>
      </c>
      <c r="E130" s="117">
        <f t="shared" si="18"/>
        <v>19538.8</v>
      </c>
      <c r="F130" s="117">
        <f>D130-E130</f>
        <v>61.20000000000073</v>
      </c>
      <c r="G130" s="37"/>
    </row>
    <row r="131" spans="1:7" s="38" customFormat="1" ht="41.25" customHeight="1">
      <c r="A131" s="46" t="s">
        <v>152</v>
      </c>
      <c r="B131" s="19" t="s">
        <v>124</v>
      </c>
      <c r="C131" s="99" t="s">
        <v>309</v>
      </c>
      <c r="D131" s="117">
        <v>19600</v>
      </c>
      <c r="E131" s="117">
        <v>19538.8</v>
      </c>
      <c r="F131" s="117">
        <f t="shared" si="17"/>
        <v>61.20000000000073</v>
      </c>
      <c r="G131" s="37"/>
    </row>
    <row r="132" spans="1:7" s="38" customFormat="1" ht="12.75">
      <c r="A132" s="46" t="s">
        <v>229</v>
      </c>
      <c r="B132" s="19" t="s">
        <v>124</v>
      </c>
      <c r="C132" s="99" t="s">
        <v>319</v>
      </c>
      <c r="D132" s="98">
        <f>D133</f>
        <v>167800</v>
      </c>
      <c r="E132" s="117">
        <f>E133</f>
        <v>167770.02</v>
      </c>
      <c r="F132" s="117">
        <f t="shared" si="17"/>
        <v>29.980000000010477</v>
      </c>
      <c r="G132" s="37"/>
    </row>
    <row r="133" spans="1:7" s="38" customFormat="1" ht="38.25">
      <c r="A133" s="46" t="s">
        <v>145</v>
      </c>
      <c r="B133" s="19">
        <v>200</v>
      </c>
      <c r="C133" s="99" t="s">
        <v>318</v>
      </c>
      <c r="D133" s="98">
        <f>D134</f>
        <v>167800</v>
      </c>
      <c r="E133" s="117">
        <f>E134</f>
        <v>167770.02</v>
      </c>
      <c r="F133" s="117">
        <f t="shared" si="17"/>
        <v>29.980000000010477</v>
      </c>
      <c r="G133" s="37"/>
    </row>
    <row r="134" spans="1:7" s="38" customFormat="1" ht="54.75" customHeight="1">
      <c r="A134" s="46" t="s">
        <v>207</v>
      </c>
      <c r="B134" s="19" t="s">
        <v>124</v>
      </c>
      <c r="C134" s="99" t="s">
        <v>317</v>
      </c>
      <c r="D134" s="98">
        <f>D135+D139</f>
        <v>167800</v>
      </c>
      <c r="E134" s="117">
        <f>E135+E139</f>
        <v>167770.02</v>
      </c>
      <c r="F134" s="117">
        <f t="shared" si="17"/>
        <v>29.980000000010477</v>
      </c>
      <c r="G134" s="37"/>
    </row>
    <row r="135" spans="1:7" s="38" customFormat="1" ht="92.25" customHeight="1">
      <c r="A135" s="46" t="s">
        <v>352</v>
      </c>
      <c r="B135" s="19" t="s">
        <v>124</v>
      </c>
      <c r="C135" s="99" t="s">
        <v>316</v>
      </c>
      <c r="D135" s="98">
        <f aca="true" t="shared" si="19" ref="D135:F137">D136</f>
        <v>50800</v>
      </c>
      <c r="E135" s="117">
        <f t="shared" si="19"/>
        <v>50770.02</v>
      </c>
      <c r="F135" s="117">
        <f t="shared" si="19"/>
        <v>29.9800000000032</v>
      </c>
      <c r="G135" s="37"/>
    </row>
    <row r="136" spans="1:7" s="38" customFormat="1" ht="33.75" customHeight="1">
      <c r="A136" s="109" t="s">
        <v>374</v>
      </c>
      <c r="B136" s="19">
        <v>200</v>
      </c>
      <c r="C136" s="99" t="s">
        <v>408</v>
      </c>
      <c r="D136" s="98">
        <f t="shared" si="19"/>
        <v>50800</v>
      </c>
      <c r="E136" s="117">
        <f t="shared" si="19"/>
        <v>50770.02</v>
      </c>
      <c r="F136" s="117">
        <f t="shared" si="19"/>
        <v>29.9800000000032</v>
      </c>
      <c r="G136" s="37"/>
    </row>
    <row r="137" spans="1:7" s="38" customFormat="1" ht="47.25" customHeight="1">
      <c r="A137" s="109" t="s">
        <v>375</v>
      </c>
      <c r="B137" s="19">
        <v>200</v>
      </c>
      <c r="C137" s="99" t="s">
        <v>407</v>
      </c>
      <c r="D137" s="98">
        <f t="shared" si="19"/>
        <v>50800</v>
      </c>
      <c r="E137" s="117">
        <f t="shared" si="19"/>
        <v>50770.02</v>
      </c>
      <c r="F137" s="117">
        <f t="shared" si="19"/>
        <v>29.9800000000032</v>
      </c>
      <c r="G137" s="37"/>
    </row>
    <row r="138" spans="1:7" s="38" customFormat="1" ht="46.5" customHeight="1">
      <c r="A138" s="46" t="s">
        <v>152</v>
      </c>
      <c r="B138" s="19" t="s">
        <v>124</v>
      </c>
      <c r="C138" s="99" t="s">
        <v>315</v>
      </c>
      <c r="D138" s="98">
        <v>50800</v>
      </c>
      <c r="E138" s="117">
        <v>50770.02</v>
      </c>
      <c r="F138" s="117">
        <f>D138-E138</f>
        <v>29.9800000000032</v>
      </c>
      <c r="G138" s="37"/>
    </row>
    <row r="139" spans="1:7" s="38" customFormat="1" ht="101.25" customHeight="1">
      <c r="A139" s="75" t="s">
        <v>220</v>
      </c>
      <c r="B139" s="19" t="s">
        <v>124</v>
      </c>
      <c r="C139" s="99" t="s">
        <v>321</v>
      </c>
      <c r="D139" s="98">
        <f>D142</f>
        <v>117000</v>
      </c>
      <c r="E139" s="117">
        <f aca="true" t="shared" si="20" ref="E139:F141">E140</f>
        <v>117000</v>
      </c>
      <c r="F139" s="117">
        <f t="shared" si="20"/>
        <v>0</v>
      </c>
      <c r="G139" s="37"/>
    </row>
    <row r="140" spans="1:7" s="38" customFormat="1" ht="33" customHeight="1">
      <c r="A140" s="109" t="s">
        <v>374</v>
      </c>
      <c r="B140" s="19">
        <v>200</v>
      </c>
      <c r="C140" s="99" t="s">
        <v>410</v>
      </c>
      <c r="D140" s="98">
        <f>D141</f>
        <v>117000</v>
      </c>
      <c r="E140" s="117">
        <f t="shared" si="20"/>
        <v>117000</v>
      </c>
      <c r="F140" s="117">
        <f t="shared" si="20"/>
        <v>0</v>
      </c>
      <c r="G140" s="37"/>
    </row>
    <row r="141" spans="1:7" s="38" customFormat="1" ht="44.25" customHeight="1">
      <c r="A141" s="109" t="s">
        <v>375</v>
      </c>
      <c r="B141" s="19">
        <v>200</v>
      </c>
      <c r="C141" s="99" t="s">
        <v>409</v>
      </c>
      <c r="D141" s="98">
        <f>D142</f>
        <v>117000</v>
      </c>
      <c r="E141" s="117">
        <f t="shared" si="20"/>
        <v>117000</v>
      </c>
      <c r="F141" s="117">
        <f t="shared" si="20"/>
        <v>0</v>
      </c>
      <c r="G141" s="37"/>
    </row>
    <row r="142" spans="1:7" s="38" customFormat="1" ht="38.25">
      <c r="A142" s="46" t="s">
        <v>152</v>
      </c>
      <c r="B142" s="19">
        <v>200</v>
      </c>
      <c r="C142" s="99" t="s">
        <v>320</v>
      </c>
      <c r="D142" s="98">
        <v>117000</v>
      </c>
      <c r="E142" s="117">
        <v>117000</v>
      </c>
      <c r="F142" s="117">
        <f aca="true" t="shared" si="21" ref="F142:F153">D142-E142</f>
        <v>0</v>
      </c>
      <c r="G142" s="37"/>
    </row>
    <row r="143" spans="1:7" s="38" customFormat="1" ht="12.75">
      <c r="A143" s="129" t="s">
        <v>230</v>
      </c>
      <c r="B143" s="76">
        <v>200</v>
      </c>
      <c r="C143" s="132" t="s">
        <v>358</v>
      </c>
      <c r="D143" s="133">
        <f>D144</f>
        <v>913400</v>
      </c>
      <c r="E143" s="134">
        <f>E144</f>
        <v>868441.31</v>
      </c>
      <c r="F143" s="47">
        <f t="shared" si="21"/>
        <v>44958.689999999944</v>
      </c>
      <c r="G143" s="37"/>
    </row>
    <row r="144" spans="1:7" s="38" customFormat="1" ht="50.25" customHeight="1">
      <c r="A144" s="81" t="s">
        <v>146</v>
      </c>
      <c r="B144" s="76">
        <v>200</v>
      </c>
      <c r="C144" s="132" t="s">
        <v>359</v>
      </c>
      <c r="D144" s="133">
        <f>D145</f>
        <v>913400</v>
      </c>
      <c r="E144" s="134">
        <f>E145</f>
        <v>868441.31</v>
      </c>
      <c r="F144" s="73">
        <f t="shared" si="21"/>
        <v>44958.689999999944</v>
      </c>
      <c r="G144" s="37"/>
    </row>
    <row r="145" spans="1:7" s="38" customFormat="1" ht="25.5" customHeight="1">
      <c r="A145" s="81" t="s">
        <v>231</v>
      </c>
      <c r="B145" s="76" t="s">
        <v>124</v>
      </c>
      <c r="C145" s="132" t="s">
        <v>324</v>
      </c>
      <c r="D145" s="133">
        <f>D146+D150+D154</f>
        <v>913400</v>
      </c>
      <c r="E145" s="134">
        <f>E147+E150+E154</f>
        <v>868441.31</v>
      </c>
      <c r="F145" s="47">
        <f t="shared" si="21"/>
        <v>44958.689999999944</v>
      </c>
      <c r="G145" s="37"/>
    </row>
    <row r="146" spans="1:7" s="38" customFormat="1" ht="102.75" customHeight="1">
      <c r="A146" s="140" t="s">
        <v>476</v>
      </c>
      <c r="B146" s="76" t="s">
        <v>124</v>
      </c>
      <c r="C146" s="99" t="s">
        <v>323</v>
      </c>
      <c r="D146" s="133">
        <f aca="true" t="shared" si="22" ref="D146:E148">D147</f>
        <v>530200</v>
      </c>
      <c r="E146" s="134">
        <f t="shared" si="22"/>
        <v>530170.55</v>
      </c>
      <c r="F146" s="73">
        <f t="shared" si="21"/>
        <v>29.449999999953434</v>
      </c>
      <c r="G146" s="37"/>
    </row>
    <row r="147" spans="1:7" s="38" customFormat="1" ht="36.75" customHeight="1">
      <c r="A147" s="109" t="s">
        <v>374</v>
      </c>
      <c r="B147" s="76">
        <v>200</v>
      </c>
      <c r="C147" s="99" t="s">
        <v>412</v>
      </c>
      <c r="D147" s="133">
        <f t="shared" si="22"/>
        <v>530200</v>
      </c>
      <c r="E147" s="134">
        <f t="shared" si="22"/>
        <v>530170.55</v>
      </c>
      <c r="F147" s="73">
        <f t="shared" si="21"/>
        <v>29.449999999953434</v>
      </c>
      <c r="G147" s="37"/>
    </row>
    <row r="148" spans="1:7" s="38" customFormat="1" ht="47.25" customHeight="1">
      <c r="A148" s="109" t="s">
        <v>375</v>
      </c>
      <c r="B148" s="76">
        <v>200</v>
      </c>
      <c r="C148" s="99" t="s">
        <v>411</v>
      </c>
      <c r="D148" s="133">
        <f t="shared" si="22"/>
        <v>530200</v>
      </c>
      <c r="E148" s="134">
        <f t="shared" si="22"/>
        <v>530170.55</v>
      </c>
      <c r="F148" s="73">
        <f t="shared" si="21"/>
        <v>29.449999999953434</v>
      </c>
      <c r="G148" s="37"/>
    </row>
    <row r="149" spans="1:7" s="38" customFormat="1" ht="45" customHeight="1">
      <c r="A149" s="46" t="s">
        <v>152</v>
      </c>
      <c r="B149" s="76" t="s">
        <v>124</v>
      </c>
      <c r="C149" s="99" t="s">
        <v>322</v>
      </c>
      <c r="D149" s="133">
        <v>530200</v>
      </c>
      <c r="E149" s="134">
        <v>530170.55</v>
      </c>
      <c r="F149" s="73">
        <f t="shared" si="21"/>
        <v>29.449999999953434</v>
      </c>
      <c r="G149" s="37"/>
    </row>
    <row r="150" spans="1:7" s="38" customFormat="1" ht="102">
      <c r="A150" s="46" t="s">
        <v>147</v>
      </c>
      <c r="B150" s="19" t="s">
        <v>124</v>
      </c>
      <c r="C150" s="99" t="s">
        <v>326</v>
      </c>
      <c r="D150" s="98">
        <f aca="true" t="shared" si="23" ref="D150:E152">D151</f>
        <v>38600</v>
      </c>
      <c r="E150" s="117">
        <f t="shared" si="23"/>
        <v>38468.76</v>
      </c>
      <c r="F150" s="74">
        <f t="shared" si="21"/>
        <v>131.23999999999796</v>
      </c>
      <c r="G150" s="37"/>
    </row>
    <row r="151" spans="1:7" s="38" customFormat="1" ht="43.5" customHeight="1">
      <c r="A151" s="109" t="s">
        <v>374</v>
      </c>
      <c r="B151" s="19">
        <v>200</v>
      </c>
      <c r="C151" s="99" t="s">
        <v>414</v>
      </c>
      <c r="D151" s="98">
        <f t="shared" si="23"/>
        <v>38600</v>
      </c>
      <c r="E151" s="117">
        <f t="shared" si="23"/>
        <v>38468.76</v>
      </c>
      <c r="F151" s="74">
        <f t="shared" si="21"/>
        <v>131.23999999999796</v>
      </c>
      <c r="G151" s="37"/>
    </row>
    <row r="152" spans="1:7" s="38" customFormat="1" ht="41.25" customHeight="1">
      <c r="A152" s="46" t="s">
        <v>477</v>
      </c>
      <c r="B152" s="19">
        <v>200</v>
      </c>
      <c r="C152" s="99" t="s">
        <v>413</v>
      </c>
      <c r="D152" s="98">
        <f t="shared" si="23"/>
        <v>38600</v>
      </c>
      <c r="E152" s="117">
        <f t="shared" si="23"/>
        <v>38468.76</v>
      </c>
      <c r="F152" s="74">
        <f t="shared" si="21"/>
        <v>131.23999999999796</v>
      </c>
      <c r="G152" s="37"/>
    </row>
    <row r="153" spans="1:7" s="38" customFormat="1" ht="42" customHeight="1">
      <c r="A153" s="46" t="s">
        <v>152</v>
      </c>
      <c r="B153" s="19" t="s">
        <v>124</v>
      </c>
      <c r="C153" s="99" t="s">
        <v>325</v>
      </c>
      <c r="D153" s="98">
        <v>38600</v>
      </c>
      <c r="E153" s="117">
        <v>38468.76</v>
      </c>
      <c r="F153" s="74">
        <f t="shared" si="21"/>
        <v>131.23999999999796</v>
      </c>
      <c r="G153" s="37"/>
    </row>
    <row r="154" spans="1:7" s="38" customFormat="1" ht="113.25" customHeight="1">
      <c r="A154" s="96" t="s">
        <v>478</v>
      </c>
      <c r="B154" s="19">
        <v>200</v>
      </c>
      <c r="C154" s="99" t="s">
        <v>456</v>
      </c>
      <c r="D154" s="117">
        <f aca="true" t="shared" si="24" ref="D154:F156">D155</f>
        <v>344600</v>
      </c>
      <c r="E154" s="117">
        <f t="shared" si="24"/>
        <v>299802</v>
      </c>
      <c r="F154" s="74">
        <f t="shared" si="24"/>
        <v>44798</v>
      </c>
      <c r="G154" s="37"/>
    </row>
    <row r="155" spans="1:7" s="38" customFormat="1" ht="42" customHeight="1">
      <c r="A155" s="109" t="s">
        <v>374</v>
      </c>
      <c r="B155" s="19">
        <v>200</v>
      </c>
      <c r="C155" s="99" t="s">
        <v>455</v>
      </c>
      <c r="D155" s="117">
        <f t="shared" si="24"/>
        <v>344600</v>
      </c>
      <c r="E155" s="117">
        <f t="shared" si="24"/>
        <v>299802</v>
      </c>
      <c r="F155" s="74">
        <f t="shared" si="24"/>
        <v>44798</v>
      </c>
      <c r="G155" s="37"/>
    </row>
    <row r="156" spans="1:7" s="38" customFormat="1" ht="42" customHeight="1">
      <c r="A156" s="109" t="s">
        <v>375</v>
      </c>
      <c r="B156" s="19">
        <v>200</v>
      </c>
      <c r="C156" s="99" t="s">
        <v>454</v>
      </c>
      <c r="D156" s="117">
        <f t="shared" si="24"/>
        <v>344600</v>
      </c>
      <c r="E156" s="117">
        <f t="shared" si="24"/>
        <v>299802</v>
      </c>
      <c r="F156" s="74">
        <f t="shared" si="24"/>
        <v>44798</v>
      </c>
      <c r="G156" s="37"/>
    </row>
    <row r="157" spans="1:7" s="38" customFormat="1" ht="42" customHeight="1">
      <c r="A157" s="46" t="s">
        <v>152</v>
      </c>
      <c r="B157" s="19">
        <v>200</v>
      </c>
      <c r="C157" s="99" t="s">
        <v>453</v>
      </c>
      <c r="D157" s="117">
        <v>344600</v>
      </c>
      <c r="E157" s="117">
        <v>299802</v>
      </c>
      <c r="F157" s="74">
        <f aca="true" t="shared" si="25" ref="F157:F185">D157-E157</f>
        <v>44798</v>
      </c>
      <c r="G157" s="37"/>
    </row>
    <row r="158" spans="1:7" s="38" customFormat="1" ht="12.75">
      <c r="A158" s="46" t="s">
        <v>232</v>
      </c>
      <c r="B158" s="19" t="s">
        <v>124</v>
      </c>
      <c r="C158" s="72" t="s">
        <v>330</v>
      </c>
      <c r="D158" s="47">
        <f>D160</f>
        <v>641300</v>
      </c>
      <c r="E158" s="47">
        <f aca="true" t="shared" si="26" ref="E158:E164">E159</f>
        <v>640631.04</v>
      </c>
      <c r="F158" s="73">
        <f t="shared" si="25"/>
        <v>668.9599999999627</v>
      </c>
      <c r="G158" s="37"/>
    </row>
    <row r="159" spans="1:7" s="38" customFormat="1" ht="12.75">
      <c r="A159" s="46" t="s">
        <v>234</v>
      </c>
      <c r="B159" s="19" t="s">
        <v>124</v>
      </c>
      <c r="C159" s="72" t="s">
        <v>329</v>
      </c>
      <c r="D159" s="47">
        <f aca="true" t="shared" si="27" ref="D159:D164">D160</f>
        <v>641300</v>
      </c>
      <c r="E159" s="47">
        <f t="shared" si="26"/>
        <v>640631.04</v>
      </c>
      <c r="F159" s="73">
        <f t="shared" si="25"/>
        <v>668.9599999999627</v>
      </c>
      <c r="G159" s="37"/>
    </row>
    <row r="160" spans="1:7" s="38" customFormat="1" ht="38.25">
      <c r="A160" s="46" t="s">
        <v>148</v>
      </c>
      <c r="B160" s="19">
        <v>200</v>
      </c>
      <c r="C160" s="72" t="s">
        <v>328</v>
      </c>
      <c r="D160" s="47">
        <f t="shared" si="27"/>
        <v>641300</v>
      </c>
      <c r="E160" s="47">
        <f t="shared" si="26"/>
        <v>640631.04</v>
      </c>
      <c r="F160" s="73">
        <f t="shared" si="25"/>
        <v>668.9599999999627</v>
      </c>
      <c r="G160" s="37"/>
    </row>
    <row r="161" spans="1:7" s="38" customFormat="1" ht="12.75">
      <c r="A161" s="46" t="s">
        <v>235</v>
      </c>
      <c r="B161" s="19" t="s">
        <v>124</v>
      </c>
      <c r="C161" s="72" t="s">
        <v>327</v>
      </c>
      <c r="D161" s="47">
        <f>D162+D166+D170</f>
        <v>641300</v>
      </c>
      <c r="E161" s="47">
        <f>E162+E166+E170</f>
        <v>640631.04</v>
      </c>
      <c r="F161" s="73">
        <f t="shared" si="25"/>
        <v>668.9599999999627</v>
      </c>
      <c r="G161" s="37"/>
    </row>
    <row r="162" spans="1:7" s="38" customFormat="1" ht="95.25" customHeight="1">
      <c r="A162" s="96" t="s">
        <v>149</v>
      </c>
      <c r="B162" s="19">
        <v>200</v>
      </c>
      <c r="C162" s="72" t="s">
        <v>331</v>
      </c>
      <c r="D162" s="47">
        <f t="shared" si="27"/>
        <v>587700</v>
      </c>
      <c r="E162" s="47">
        <f t="shared" si="26"/>
        <v>587031.04</v>
      </c>
      <c r="F162" s="73">
        <f t="shared" si="25"/>
        <v>668.9599999999627</v>
      </c>
      <c r="G162" s="37"/>
    </row>
    <row r="163" spans="1:7" s="38" customFormat="1" ht="40.5" customHeight="1">
      <c r="A163" s="46" t="s">
        <v>418</v>
      </c>
      <c r="B163" s="19">
        <v>200</v>
      </c>
      <c r="C163" s="72" t="s">
        <v>416</v>
      </c>
      <c r="D163" s="47">
        <f t="shared" si="27"/>
        <v>587700</v>
      </c>
      <c r="E163" s="47">
        <f t="shared" si="26"/>
        <v>587031.04</v>
      </c>
      <c r="F163" s="73">
        <f t="shared" si="25"/>
        <v>668.9599999999627</v>
      </c>
      <c r="G163" s="37"/>
    </row>
    <row r="164" spans="1:7" s="38" customFormat="1" ht="17.25" customHeight="1">
      <c r="A164" s="46" t="s">
        <v>417</v>
      </c>
      <c r="B164" s="19">
        <v>200</v>
      </c>
      <c r="C164" s="72" t="s">
        <v>415</v>
      </c>
      <c r="D164" s="47">
        <f t="shared" si="27"/>
        <v>587700</v>
      </c>
      <c r="E164" s="47">
        <f t="shared" si="26"/>
        <v>587031.04</v>
      </c>
      <c r="F164" s="73">
        <f t="shared" si="25"/>
        <v>668.9599999999627</v>
      </c>
      <c r="G164" s="37"/>
    </row>
    <row r="165" spans="1:7" s="38" customFormat="1" ht="65.25" customHeight="1">
      <c r="A165" s="46" t="s">
        <v>479</v>
      </c>
      <c r="B165" s="19" t="s">
        <v>124</v>
      </c>
      <c r="C165" s="72" t="s">
        <v>423</v>
      </c>
      <c r="D165" s="47">
        <v>587700</v>
      </c>
      <c r="E165" s="67">
        <v>587031.04</v>
      </c>
      <c r="F165" s="73">
        <f t="shared" si="25"/>
        <v>668.9599999999627</v>
      </c>
      <c r="G165" s="37"/>
    </row>
    <row r="166" spans="1:7" s="38" customFormat="1" ht="88.5" customHeight="1">
      <c r="A166" s="46" t="s">
        <v>446</v>
      </c>
      <c r="B166" s="19">
        <v>200</v>
      </c>
      <c r="C166" s="72" t="s">
        <v>443</v>
      </c>
      <c r="D166" s="47">
        <f aca="true" t="shared" si="28" ref="D166:E168">D167</f>
        <v>49500</v>
      </c>
      <c r="E166" s="67">
        <f t="shared" si="28"/>
        <v>49500</v>
      </c>
      <c r="F166" s="73">
        <f t="shared" si="25"/>
        <v>0</v>
      </c>
      <c r="G166" s="37"/>
    </row>
    <row r="167" spans="1:7" s="38" customFormat="1" ht="48" customHeight="1">
      <c r="A167" s="46" t="s">
        <v>447</v>
      </c>
      <c r="B167" s="19">
        <v>200</v>
      </c>
      <c r="C167" s="72" t="s">
        <v>441</v>
      </c>
      <c r="D167" s="47">
        <f t="shared" si="28"/>
        <v>49500</v>
      </c>
      <c r="E167" s="67">
        <f t="shared" si="28"/>
        <v>49500</v>
      </c>
      <c r="F167" s="73">
        <f t="shared" si="25"/>
        <v>0</v>
      </c>
      <c r="G167" s="37"/>
    </row>
    <row r="168" spans="1:7" s="38" customFormat="1" ht="21.75" customHeight="1">
      <c r="A168" s="46" t="s">
        <v>417</v>
      </c>
      <c r="B168" s="19">
        <v>200</v>
      </c>
      <c r="C168" s="72" t="s">
        <v>440</v>
      </c>
      <c r="D168" s="47">
        <f t="shared" si="28"/>
        <v>49500</v>
      </c>
      <c r="E168" s="67">
        <f t="shared" si="28"/>
        <v>49500</v>
      </c>
      <c r="F168" s="73">
        <f t="shared" si="25"/>
        <v>0</v>
      </c>
      <c r="G168" s="37"/>
    </row>
    <row r="169" spans="1:7" s="38" customFormat="1" ht="68.25" customHeight="1">
      <c r="A169" s="46" t="s">
        <v>444</v>
      </c>
      <c r="B169" s="19">
        <v>200</v>
      </c>
      <c r="C169" s="72" t="s">
        <v>439</v>
      </c>
      <c r="D169" s="47">
        <v>49500</v>
      </c>
      <c r="E169" s="67">
        <v>49500</v>
      </c>
      <c r="F169" s="73">
        <f t="shared" si="25"/>
        <v>0</v>
      </c>
      <c r="G169" s="37"/>
    </row>
    <row r="170" spans="1:7" s="38" customFormat="1" ht="93" customHeight="1">
      <c r="A170" s="46" t="s">
        <v>445</v>
      </c>
      <c r="B170" s="19">
        <v>200</v>
      </c>
      <c r="C170" s="72" t="s">
        <v>442</v>
      </c>
      <c r="D170" s="47">
        <f aca="true" t="shared" si="29" ref="D170:E172">D171</f>
        <v>4100</v>
      </c>
      <c r="E170" s="67">
        <f t="shared" si="29"/>
        <v>4100</v>
      </c>
      <c r="F170" s="73">
        <f t="shared" si="25"/>
        <v>0</v>
      </c>
      <c r="G170" s="37"/>
    </row>
    <row r="171" spans="1:7" s="38" customFormat="1" ht="42.75" customHeight="1">
      <c r="A171" s="46" t="s">
        <v>447</v>
      </c>
      <c r="B171" s="19">
        <v>200</v>
      </c>
      <c r="C171" s="72" t="s">
        <v>438</v>
      </c>
      <c r="D171" s="47">
        <f t="shared" si="29"/>
        <v>4100</v>
      </c>
      <c r="E171" s="67">
        <f>E172</f>
        <v>4100</v>
      </c>
      <c r="F171" s="73">
        <f t="shared" si="25"/>
        <v>0</v>
      </c>
      <c r="G171" s="37"/>
    </row>
    <row r="172" spans="1:7" s="38" customFormat="1" ht="20.25" customHeight="1">
      <c r="A172" s="46" t="s">
        <v>417</v>
      </c>
      <c r="B172" s="19">
        <v>200</v>
      </c>
      <c r="C172" s="72" t="s">
        <v>437</v>
      </c>
      <c r="D172" s="47">
        <f t="shared" si="29"/>
        <v>4100</v>
      </c>
      <c r="E172" s="67">
        <f t="shared" si="29"/>
        <v>4100</v>
      </c>
      <c r="F172" s="73">
        <f t="shared" si="25"/>
        <v>0</v>
      </c>
      <c r="G172" s="37"/>
    </row>
    <row r="173" spans="1:7" s="38" customFormat="1" ht="72" customHeight="1">
      <c r="A173" s="46" t="s">
        <v>444</v>
      </c>
      <c r="B173" s="19">
        <v>200</v>
      </c>
      <c r="C173" s="72" t="s">
        <v>436</v>
      </c>
      <c r="D173" s="47">
        <v>4100</v>
      </c>
      <c r="E173" s="67">
        <v>4100</v>
      </c>
      <c r="F173" s="73">
        <f t="shared" si="25"/>
        <v>0</v>
      </c>
      <c r="G173" s="37"/>
    </row>
    <row r="174" spans="1:7" s="38" customFormat="1" ht="17.25" customHeight="1">
      <c r="A174" s="46" t="s">
        <v>177</v>
      </c>
      <c r="B174" s="19">
        <v>200</v>
      </c>
      <c r="C174" s="72" t="s">
        <v>336</v>
      </c>
      <c r="D174" s="67">
        <f>D175</f>
        <v>50200</v>
      </c>
      <c r="E174" s="67">
        <f>E175</f>
        <v>50148.23</v>
      </c>
      <c r="F174" s="74">
        <f t="shared" si="25"/>
        <v>51.7699999999968</v>
      </c>
      <c r="G174" s="37"/>
    </row>
    <row r="175" spans="1:7" s="38" customFormat="1" ht="13.5" customHeight="1">
      <c r="A175" s="46" t="s">
        <v>178</v>
      </c>
      <c r="B175" s="19">
        <v>200</v>
      </c>
      <c r="C175" s="72" t="s">
        <v>335</v>
      </c>
      <c r="D175" s="67">
        <f>D176</f>
        <v>50200</v>
      </c>
      <c r="E175" s="67">
        <f>E176</f>
        <v>50148.23</v>
      </c>
      <c r="F175" s="74">
        <f t="shared" si="25"/>
        <v>51.7699999999968</v>
      </c>
      <c r="G175" s="37"/>
    </row>
    <row r="176" spans="1:7" s="38" customFormat="1" ht="36.75" customHeight="1">
      <c r="A176" s="46" t="s">
        <v>150</v>
      </c>
      <c r="B176" s="19">
        <v>200</v>
      </c>
      <c r="C176" s="72" t="s">
        <v>334</v>
      </c>
      <c r="D176" s="67">
        <f>D178</f>
        <v>50200</v>
      </c>
      <c r="E176" s="67">
        <f>E177</f>
        <v>50148.23</v>
      </c>
      <c r="F176" s="74">
        <f t="shared" si="25"/>
        <v>51.7699999999968</v>
      </c>
      <c r="G176" s="37"/>
    </row>
    <row r="177" spans="1:7" s="38" customFormat="1" ht="81" customHeight="1">
      <c r="A177" s="46" t="s">
        <v>176</v>
      </c>
      <c r="B177" s="19">
        <v>200</v>
      </c>
      <c r="C177" s="72" t="s">
        <v>333</v>
      </c>
      <c r="D177" s="67">
        <f>D178</f>
        <v>50200</v>
      </c>
      <c r="E177" s="67">
        <f>E178</f>
        <v>50148.23</v>
      </c>
      <c r="F177" s="74">
        <f t="shared" si="25"/>
        <v>51.7699999999968</v>
      </c>
      <c r="G177" s="37"/>
    </row>
    <row r="178" spans="1:7" s="38" customFormat="1" ht="129.75" customHeight="1">
      <c r="A178" s="116" t="s">
        <v>353</v>
      </c>
      <c r="B178" s="97">
        <v>200</v>
      </c>
      <c r="C178" s="99" t="s">
        <v>360</v>
      </c>
      <c r="D178" s="117">
        <f>D179</f>
        <v>50200</v>
      </c>
      <c r="E178" s="117">
        <f>E179</f>
        <v>50148.23</v>
      </c>
      <c r="F178" s="117">
        <f t="shared" si="25"/>
        <v>51.7699999999968</v>
      </c>
      <c r="G178" s="37"/>
    </row>
    <row r="179" spans="1:7" s="38" customFormat="1" ht="28.5" customHeight="1">
      <c r="A179" s="115" t="s">
        <v>422</v>
      </c>
      <c r="B179" s="19">
        <v>200</v>
      </c>
      <c r="C179" s="72" t="s">
        <v>420</v>
      </c>
      <c r="D179" s="67">
        <f>D180</f>
        <v>50200</v>
      </c>
      <c r="E179" s="67">
        <f>E180</f>
        <v>50148.23</v>
      </c>
      <c r="F179" s="74">
        <f t="shared" si="25"/>
        <v>51.7699999999968</v>
      </c>
      <c r="G179" s="37"/>
    </row>
    <row r="180" spans="1:7" s="38" customFormat="1" ht="27.75" customHeight="1">
      <c r="A180" s="79" t="s">
        <v>421</v>
      </c>
      <c r="B180" s="19">
        <v>200</v>
      </c>
      <c r="C180" s="72" t="s">
        <v>419</v>
      </c>
      <c r="D180" s="67">
        <f>D181</f>
        <v>50200</v>
      </c>
      <c r="E180" s="67">
        <f>E181</f>
        <v>50148.23</v>
      </c>
      <c r="F180" s="74">
        <f t="shared" si="25"/>
        <v>51.7699999999968</v>
      </c>
      <c r="G180" s="37"/>
    </row>
    <row r="181" spans="1:7" s="38" customFormat="1" ht="43.5" customHeight="1">
      <c r="A181" s="46" t="s">
        <v>174</v>
      </c>
      <c r="B181" s="19">
        <v>200</v>
      </c>
      <c r="C181" s="72" t="s">
        <v>332</v>
      </c>
      <c r="D181" s="67">
        <v>50200</v>
      </c>
      <c r="E181" s="67">
        <v>50148.23</v>
      </c>
      <c r="F181" s="74">
        <f t="shared" si="25"/>
        <v>51.7699999999968</v>
      </c>
      <c r="G181" s="37"/>
    </row>
    <row r="182" spans="1:7" s="38" customFormat="1" ht="12.75">
      <c r="A182" s="75" t="s">
        <v>0</v>
      </c>
      <c r="B182" s="80" t="s">
        <v>124</v>
      </c>
      <c r="C182" s="85" t="s">
        <v>340</v>
      </c>
      <c r="D182" s="73">
        <f aca="true" t="shared" si="30" ref="D182:E184">D183</f>
        <v>48000</v>
      </c>
      <c r="E182" s="74">
        <f t="shared" si="30"/>
        <v>36255</v>
      </c>
      <c r="F182" s="73">
        <f t="shared" si="25"/>
        <v>11745</v>
      </c>
      <c r="G182" s="37"/>
    </row>
    <row r="183" spans="1:7" s="38" customFormat="1" ht="12.75">
      <c r="A183" s="46" t="s">
        <v>1</v>
      </c>
      <c r="B183" s="19" t="s">
        <v>124</v>
      </c>
      <c r="C183" s="72" t="s">
        <v>339</v>
      </c>
      <c r="D183" s="47">
        <f t="shared" si="30"/>
        <v>48000</v>
      </c>
      <c r="E183" s="67">
        <f t="shared" si="30"/>
        <v>36255</v>
      </c>
      <c r="F183" s="73">
        <f t="shared" si="25"/>
        <v>11745</v>
      </c>
      <c r="G183" s="37"/>
    </row>
    <row r="184" spans="1:7" s="38" customFormat="1" ht="38.25">
      <c r="A184" s="46" t="s">
        <v>148</v>
      </c>
      <c r="B184" s="19">
        <v>200</v>
      </c>
      <c r="C184" s="72" t="s">
        <v>338</v>
      </c>
      <c r="D184" s="47">
        <f t="shared" si="30"/>
        <v>48000</v>
      </c>
      <c r="E184" s="67">
        <f t="shared" si="30"/>
        <v>36255</v>
      </c>
      <c r="F184" s="73">
        <f t="shared" si="25"/>
        <v>11745</v>
      </c>
      <c r="G184" s="37"/>
    </row>
    <row r="185" spans="1:7" s="38" customFormat="1" ht="26.25" customHeight="1">
      <c r="A185" s="46" t="s">
        <v>2</v>
      </c>
      <c r="B185" s="19" t="s">
        <v>124</v>
      </c>
      <c r="C185" s="72" t="s">
        <v>337</v>
      </c>
      <c r="D185" s="47">
        <v>48000</v>
      </c>
      <c r="E185" s="67">
        <f>E186</f>
        <v>36255</v>
      </c>
      <c r="F185" s="73">
        <f t="shared" si="25"/>
        <v>11745</v>
      </c>
      <c r="G185" s="37"/>
    </row>
    <row r="186" spans="1:7" s="38" customFormat="1" ht="96" customHeight="1">
      <c r="A186" s="96" t="s">
        <v>481</v>
      </c>
      <c r="B186" s="19">
        <v>200</v>
      </c>
      <c r="C186" s="105" t="s">
        <v>452</v>
      </c>
      <c r="D186" s="47">
        <f aca="true" t="shared" si="31" ref="D186:F188">D187</f>
        <v>48000</v>
      </c>
      <c r="E186" s="67">
        <f t="shared" si="31"/>
        <v>36255</v>
      </c>
      <c r="F186" s="73">
        <f t="shared" si="31"/>
        <v>11745</v>
      </c>
      <c r="G186" s="37"/>
    </row>
    <row r="187" spans="1:7" s="38" customFormat="1" ht="39.75" customHeight="1">
      <c r="A187" s="109" t="s">
        <v>374</v>
      </c>
      <c r="B187" s="19">
        <v>200</v>
      </c>
      <c r="C187" s="105" t="s">
        <v>451</v>
      </c>
      <c r="D187" s="47">
        <f t="shared" si="31"/>
        <v>48000</v>
      </c>
      <c r="E187" s="67">
        <f t="shared" si="31"/>
        <v>36255</v>
      </c>
      <c r="F187" s="73">
        <f t="shared" si="31"/>
        <v>11745</v>
      </c>
      <c r="G187" s="37"/>
    </row>
    <row r="188" spans="1:7" s="38" customFormat="1" ht="39.75" customHeight="1">
      <c r="A188" s="109" t="s">
        <v>375</v>
      </c>
      <c r="B188" s="19">
        <v>200</v>
      </c>
      <c r="C188" s="105" t="s">
        <v>450</v>
      </c>
      <c r="D188" s="47">
        <f t="shared" si="31"/>
        <v>48000</v>
      </c>
      <c r="E188" s="67">
        <f t="shared" si="31"/>
        <v>36255</v>
      </c>
      <c r="F188" s="73">
        <f t="shared" si="31"/>
        <v>11745</v>
      </c>
      <c r="G188" s="37"/>
    </row>
    <row r="189" spans="1:7" s="38" customFormat="1" ht="39.75" customHeight="1">
      <c r="A189" s="46" t="s">
        <v>152</v>
      </c>
      <c r="B189" s="19">
        <v>200</v>
      </c>
      <c r="C189" s="105" t="s">
        <v>449</v>
      </c>
      <c r="D189" s="47">
        <v>48000</v>
      </c>
      <c r="E189" s="67">
        <v>36255</v>
      </c>
      <c r="F189" s="73">
        <f>D189-E189</f>
        <v>11745</v>
      </c>
      <c r="G189" s="37"/>
    </row>
    <row r="190" spans="1:7" s="38" customFormat="1" ht="26.25" customHeight="1">
      <c r="A190" s="46" t="s">
        <v>175</v>
      </c>
      <c r="B190" s="19" t="s">
        <v>124</v>
      </c>
      <c r="C190" s="72" t="s">
        <v>346</v>
      </c>
      <c r="D190" s="47">
        <f>D191</f>
        <v>57500</v>
      </c>
      <c r="E190" s="67">
        <f>E191</f>
        <v>57447.15</v>
      </c>
      <c r="F190" s="73">
        <f>F191</f>
        <v>52.849999999998545</v>
      </c>
      <c r="G190" s="37"/>
    </row>
    <row r="191" spans="1:7" s="38" customFormat="1" ht="27" customHeight="1">
      <c r="A191" s="46" t="s">
        <v>169</v>
      </c>
      <c r="B191" s="19" t="s">
        <v>124</v>
      </c>
      <c r="C191" s="72" t="s">
        <v>345</v>
      </c>
      <c r="D191" s="47">
        <f>D193</f>
        <v>57500</v>
      </c>
      <c r="E191" s="67">
        <f aca="true" t="shared" si="32" ref="E191:F195">E192</f>
        <v>57447.15</v>
      </c>
      <c r="F191" s="73">
        <f t="shared" si="32"/>
        <v>52.849999999998545</v>
      </c>
      <c r="G191" s="37"/>
    </row>
    <row r="192" spans="1:7" s="38" customFormat="1" ht="42" customHeight="1">
      <c r="A192" s="46" t="s">
        <v>138</v>
      </c>
      <c r="B192" s="19">
        <v>200</v>
      </c>
      <c r="C192" s="72" t="s">
        <v>344</v>
      </c>
      <c r="D192" s="47">
        <f>D194</f>
        <v>57500</v>
      </c>
      <c r="E192" s="67">
        <f t="shared" si="32"/>
        <v>57447.15</v>
      </c>
      <c r="F192" s="73">
        <f t="shared" si="32"/>
        <v>52.849999999998545</v>
      </c>
      <c r="G192" s="37"/>
    </row>
    <row r="193" spans="1:7" s="38" customFormat="1" ht="28.5" customHeight="1">
      <c r="A193" s="46" t="s">
        <v>3</v>
      </c>
      <c r="B193" s="19" t="s">
        <v>124</v>
      </c>
      <c r="C193" s="72" t="s">
        <v>343</v>
      </c>
      <c r="D193" s="47">
        <f>D194</f>
        <v>57500</v>
      </c>
      <c r="E193" s="67">
        <f t="shared" si="32"/>
        <v>57447.15</v>
      </c>
      <c r="F193" s="73">
        <f t="shared" si="32"/>
        <v>52.849999999998545</v>
      </c>
      <c r="G193" s="37"/>
    </row>
    <row r="194" spans="1:7" s="38" customFormat="1" ht="66.75" customHeight="1">
      <c r="A194" s="46" t="s">
        <v>4</v>
      </c>
      <c r="B194" s="19" t="s">
        <v>124</v>
      </c>
      <c r="C194" s="72" t="s">
        <v>341</v>
      </c>
      <c r="D194" s="47">
        <f>D195</f>
        <v>57500</v>
      </c>
      <c r="E194" s="67">
        <f t="shared" si="32"/>
        <v>57447.15</v>
      </c>
      <c r="F194" s="73">
        <f t="shared" si="32"/>
        <v>52.849999999998545</v>
      </c>
      <c r="G194" s="37"/>
    </row>
    <row r="195" spans="1:7" s="38" customFormat="1" ht="33.75" customHeight="1">
      <c r="A195" s="46" t="s">
        <v>425</v>
      </c>
      <c r="B195" s="19">
        <v>200</v>
      </c>
      <c r="C195" s="72" t="s">
        <v>424</v>
      </c>
      <c r="D195" s="47">
        <f>D196</f>
        <v>57500</v>
      </c>
      <c r="E195" s="67">
        <f t="shared" si="32"/>
        <v>57447.15</v>
      </c>
      <c r="F195" s="73">
        <f t="shared" si="32"/>
        <v>52.849999999998545</v>
      </c>
      <c r="G195" s="37"/>
    </row>
    <row r="196" spans="1:7" s="38" customFormat="1" ht="18" customHeight="1">
      <c r="A196" s="46" t="s">
        <v>5</v>
      </c>
      <c r="B196" s="19" t="s">
        <v>124</v>
      </c>
      <c r="C196" s="72" t="s">
        <v>342</v>
      </c>
      <c r="D196" s="47">
        <v>57500</v>
      </c>
      <c r="E196" s="67">
        <v>57447.15</v>
      </c>
      <c r="F196" s="73">
        <f>D196-E196</f>
        <v>52.849999999998545</v>
      </c>
      <c r="G196" s="37"/>
    </row>
    <row r="197" spans="1:7" s="38" customFormat="1" ht="29.25" customHeight="1">
      <c r="A197" s="48" t="s">
        <v>215</v>
      </c>
      <c r="B197" s="49" t="s">
        <v>6</v>
      </c>
      <c r="C197" s="102" t="s">
        <v>170</v>
      </c>
      <c r="D197" s="89">
        <v>43900</v>
      </c>
      <c r="E197" s="89">
        <v>947290.92</v>
      </c>
      <c r="F197" s="68" t="s">
        <v>214</v>
      </c>
      <c r="G197" s="37"/>
    </row>
    <row r="198" spans="1:7" s="38" customFormat="1" ht="12.75">
      <c r="A198" s="28"/>
      <c r="B198"/>
      <c r="C198" s="103"/>
      <c r="D198" s="35"/>
      <c r="E198" s="35"/>
      <c r="F198"/>
      <c r="G198" s="37"/>
    </row>
    <row r="199" spans="1:7" s="38" customFormat="1" ht="12.75">
      <c r="A199" s="28"/>
      <c r="B199"/>
      <c r="C199"/>
      <c r="D199" s="35"/>
      <c r="E199" s="35"/>
      <c r="F199"/>
      <c r="G199" s="37"/>
    </row>
    <row r="200" spans="1:7" s="38" customFormat="1" ht="12.75">
      <c r="A200" s="28"/>
      <c r="B200"/>
      <c r="C200"/>
      <c r="D200" s="35"/>
      <c r="E200" s="35"/>
      <c r="F200"/>
      <c r="G200" s="37"/>
    </row>
    <row r="201" spans="1:7" s="38" customFormat="1" ht="12.75">
      <c r="A201" s="28"/>
      <c r="B201"/>
      <c r="C201"/>
      <c r="D201" s="35"/>
      <c r="E201" s="35"/>
      <c r="F201"/>
      <c r="G201" s="37"/>
    </row>
    <row r="202" spans="1:7" s="38" customFormat="1" ht="12.75">
      <c r="A202" s="28"/>
      <c r="B202"/>
      <c r="C202"/>
      <c r="D202" s="35"/>
      <c r="E202" s="35"/>
      <c r="F202"/>
      <c r="G202" s="37"/>
    </row>
    <row r="203" spans="1:7" s="38" customFormat="1" ht="12.75">
      <c r="A203" s="28"/>
      <c r="B203"/>
      <c r="C203"/>
      <c r="D203" s="35"/>
      <c r="E203" s="35"/>
      <c r="F203"/>
      <c r="G203" s="37"/>
    </row>
    <row r="204" spans="1:7" s="38" customFormat="1" ht="2.25" customHeight="1">
      <c r="A204" s="28"/>
      <c r="B204"/>
      <c r="C204"/>
      <c r="D204" s="35"/>
      <c r="E204" s="35"/>
      <c r="F204"/>
      <c r="G204" s="37"/>
    </row>
    <row r="205" spans="1:7" s="38" customFormat="1" ht="12.75" hidden="1">
      <c r="A205" s="28"/>
      <c r="B205"/>
      <c r="C205"/>
      <c r="D205" s="35"/>
      <c r="E205" s="35"/>
      <c r="F205"/>
      <c r="G205" s="37"/>
    </row>
    <row r="206" spans="1:7" s="38" customFormat="1" ht="12.75" hidden="1">
      <c r="A206" s="28"/>
      <c r="B206"/>
      <c r="C206"/>
      <c r="D206" s="35"/>
      <c r="E206" s="35"/>
      <c r="F206"/>
      <c r="G206" s="37"/>
    </row>
    <row r="207" spans="1:7" s="38" customFormat="1" ht="12.75" hidden="1">
      <c r="A207" s="28"/>
      <c r="B207"/>
      <c r="C207"/>
      <c r="D207" s="35"/>
      <c r="E207" s="35"/>
      <c r="F207"/>
      <c r="G207" s="37"/>
    </row>
    <row r="208" spans="1:7" s="38" customFormat="1" ht="12.75" hidden="1">
      <c r="A208" s="28"/>
      <c r="B208"/>
      <c r="C208"/>
      <c r="D208" s="35"/>
      <c r="E208" s="35"/>
      <c r="F208"/>
      <c r="G208" s="37"/>
    </row>
    <row r="209" spans="1:7" s="38" customFormat="1" ht="12.75">
      <c r="A209" s="28"/>
      <c r="B209"/>
      <c r="C209"/>
      <c r="D209" s="35"/>
      <c r="E209" s="35"/>
      <c r="F209"/>
      <c r="G209" s="37"/>
    </row>
    <row r="210" spans="1:7" s="38" customFormat="1" ht="12.75">
      <c r="A210" s="28"/>
      <c r="B210"/>
      <c r="C210"/>
      <c r="D210" s="35"/>
      <c r="E210" s="35"/>
      <c r="F210"/>
      <c r="G210" s="37"/>
    </row>
    <row r="211" spans="1:7" s="38" customFormat="1" ht="12.75">
      <c r="A211" s="28"/>
      <c r="B211"/>
      <c r="C211"/>
      <c r="D211" s="35"/>
      <c r="E211" s="35"/>
      <c r="F211"/>
      <c r="G211" s="37"/>
    </row>
    <row r="212" spans="1:7" s="38" customFormat="1" ht="12.75">
      <c r="A212" s="28"/>
      <c r="B212"/>
      <c r="C212"/>
      <c r="D212" s="35"/>
      <c r="E212" s="35"/>
      <c r="F212"/>
      <c r="G212" s="37"/>
    </row>
    <row r="213" spans="1:7" s="38" customFormat="1" ht="12.75">
      <c r="A213" s="28"/>
      <c r="B213"/>
      <c r="C213"/>
      <c r="D213" s="35"/>
      <c r="E213" s="35"/>
      <c r="F213"/>
      <c r="G213" s="37"/>
    </row>
    <row r="214" spans="1:7" s="38" customFormat="1" ht="12.75">
      <c r="A214" s="28"/>
      <c r="B214"/>
      <c r="C214"/>
      <c r="D214" s="35"/>
      <c r="E214" s="35"/>
      <c r="F214"/>
      <c r="G214" s="37"/>
    </row>
    <row r="215" spans="1:7" s="38" customFormat="1" ht="12.75">
      <c r="A215" s="28"/>
      <c r="B215"/>
      <c r="C215"/>
      <c r="D215" s="35"/>
      <c r="E215" s="35"/>
      <c r="F215"/>
      <c r="G215" s="37"/>
    </row>
    <row r="216" spans="1:7" s="38" customFormat="1" ht="12.75">
      <c r="A216" s="28"/>
      <c r="B216"/>
      <c r="C216"/>
      <c r="D216" s="35"/>
      <c r="E216" s="35"/>
      <c r="F216"/>
      <c r="G216" s="37"/>
    </row>
    <row r="217" spans="1:7" s="38" customFormat="1" ht="12.75">
      <c r="A217" s="28"/>
      <c r="B217"/>
      <c r="C217"/>
      <c r="D217" s="35"/>
      <c r="E217" s="35"/>
      <c r="F217"/>
      <c r="G217" s="37"/>
    </row>
    <row r="218" spans="1:7" s="38" customFormat="1" ht="12.75">
      <c r="A218" s="28"/>
      <c r="B218"/>
      <c r="C218"/>
      <c r="D218" s="35"/>
      <c r="E218" s="35"/>
      <c r="F218"/>
      <c r="G218" s="37"/>
    </row>
    <row r="219" spans="1:7" s="38" customFormat="1" ht="12.75">
      <c r="A219" s="28"/>
      <c r="B219"/>
      <c r="C219"/>
      <c r="D219" s="35"/>
      <c r="E219" s="35"/>
      <c r="F219"/>
      <c r="G219" s="37"/>
    </row>
    <row r="220" spans="1:7" s="38" customFormat="1" ht="12.75">
      <c r="A220" s="28"/>
      <c r="B220"/>
      <c r="C220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12.75">
      <c r="A226" s="28"/>
      <c r="B226"/>
      <c r="C226"/>
      <c r="D226" s="35"/>
      <c r="E226" s="35"/>
      <c r="F226"/>
      <c r="G226" s="37"/>
    </row>
    <row r="227" spans="1:7" s="38" customFormat="1" ht="12.75">
      <c r="A227" s="28"/>
      <c r="B227"/>
      <c r="C227"/>
      <c r="D227" s="35"/>
      <c r="E227" s="35"/>
      <c r="F227"/>
      <c r="G227" s="37"/>
    </row>
    <row r="228" spans="1:7" s="38" customFormat="1" ht="12.75">
      <c r="A228" s="28"/>
      <c r="B228"/>
      <c r="C228"/>
      <c r="D228" s="35"/>
      <c r="E228" s="35"/>
      <c r="F228"/>
      <c r="G228" s="37"/>
    </row>
    <row r="229" spans="1:7" s="38" customFormat="1" ht="12.75">
      <c r="A229" s="28"/>
      <c r="B229"/>
      <c r="C229"/>
      <c r="D229" s="35"/>
      <c r="E229" s="35"/>
      <c r="F229"/>
      <c r="G229" s="37"/>
    </row>
    <row r="230" spans="1:7" s="38" customFormat="1" ht="12.75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38" customFormat="1" ht="12.75">
      <c r="A4202" s="28"/>
      <c r="B4202"/>
      <c r="C4202"/>
      <c r="D4202" s="35"/>
      <c r="E4202" s="35"/>
      <c r="F4202"/>
      <c r="G4202" s="37"/>
    </row>
    <row r="4203" spans="1:7" s="38" customFormat="1" ht="12.75">
      <c r="A4203" s="28"/>
      <c r="B4203"/>
      <c r="C4203"/>
      <c r="D4203" s="35"/>
      <c r="E4203" s="35"/>
      <c r="F4203"/>
      <c r="G4203" s="37"/>
    </row>
    <row r="4204" spans="1:7" s="38" customFormat="1" ht="12.75">
      <c r="A4204" s="28"/>
      <c r="B4204"/>
      <c r="C4204"/>
      <c r="D4204" s="35"/>
      <c r="E4204" s="35"/>
      <c r="F4204"/>
      <c r="G4204" s="37"/>
    </row>
    <row r="4205" spans="1:7" s="38" customFormat="1" ht="12.75">
      <c r="A4205" s="28"/>
      <c r="B4205"/>
      <c r="C4205"/>
      <c r="D4205" s="35"/>
      <c r="E4205" s="35"/>
      <c r="F4205"/>
      <c r="G4205" s="37"/>
    </row>
    <row r="4206" spans="1:7" s="38" customFormat="1" ht="12.75">
      <c r="A4206" s="28"/>
      <c r="B4206"/>
      <c r="C4206"/>
      <c r="D4206" s="35"/>
      <c r="E4206" s="35"/>
      <c r="F4206"/>
      <c r="G4206" s="37"/>
    </row>
    <row r="4207" spans="1:7" s="38" customFormat="1" ht="12.75">
      <c r="A4207" s="28"/>
      <c r="B4207"/>
      <c r="C4207"/>
      <c r="D4207" s="35"/>
      <c r="E4207" s="35"/>
      <c r="F4207"/>
      <c r="G4207" s="37"/>
    </row>
    <row r="4208" spans="1:7" s="38" customFormat="1" ht="12.75">
      <c r="A4208" s="28"/>
      <c r="B4208"/>
      <c r="C4208"/>
      <c r="D4208" s="35"/>
      <c r="E4208" s="35"/>
      <c r="F4208"/>
      <c r="G4208" s="37"/>
    </row>
    <row r="4209" spans="1:7" s="38" customFormat="1" ht="12.75">
      <c r="A4209" s="28"/>
      <c r="B4209"/>
      <c r="C4209"/>
      <c r="D4209" s="35"/>
      <c r="E4209" s="35"/>
      <c r="F4209"/>
      <c r="G4209" s="37"/>
    </row>
    <row r="4210" spans="1:7" s="38" customFormat="1" ht="12.75">
      <c r="A4210" s="28"/>
      <c r="B4210"/>
      <c r="C4210"/>
      <c r="D4210" s="35"/>
      <c r="E4210" s="35"/>
      <c r="F4210"/>
      <c r="G4210" s="37"/>
    </row>
    <row r="4211" spans="1:7" s="38" customFormat="1" ht="12.75">
      <c r="A4211" s="28"/>
      <c r="B4211"/>
      <c r="C4211"/>
      <c r="D4211" s="35"/>
      <c r="E4211" s="35"/>
      <c r="F4211"/>
      <c r="G4211" s="37"/>
    </row>
    <row r="4212" spans="1:7" s="38" customFormat="1" ht="12.75">
      <c r="A4212" s="28"/>
      <c r="B4212"/>
      <c r="C4212"/>
      <c r="D4212" s="35"/>
      <c r="E4212" s="35"/>
      <c r="F4212"/>
      <c r="G4212" s="37"/>
    </row>
    <row r="4213" spans="1:7" s="38" customFormat="1" ht="12.75">
      <c r="A4213" s="28"/>
      <c r="B4213"/>
      <c r="C4213"/>
      <c r="D4213" s="35"/>
      <c r="E4213" s="35"/>
      <c r="F4213"/>
      <c r="G4213" s="37"/>
    </row>
    <row r="4214" spans="1:7" s="38" customFormat="1" ht="12.75">
      <c r="A4214" s="28"/>
      <c r="B4214"/>
      <c r="C4214"/>
      <c r="D4214" s="35"/>
      <c r="E4214" s="35"/>
      <c r="F4214"/>
      <c r="G4214" s="37"/>
    </row>
    <row r="4215" spans="1:7" s="38" customFormat="1" ht="12.75">
      <c r="A4215" s="28"/>
      <c r="B4215"/>
      <c r="C4215"/>
      <c r="D4215" s="35"/>
      <c r="E4215" s="35"/>
      <c r="F4215"/>
      <c r="G4215" s="37"/>
    </row>
    <row r="4216" spans="1:7" s="38" customFormat="1" ht="12.75">
      <c r="A4216" s="28"/>
      <c r="B4216"/>
      <c r="C4216"/>
      <c r="D4216" s="35"/>
      <c r="E4216" s="35"/>
      <c r="F4216"/>
      <c r="G4216" s="37"/>
    </row>
    <row r="4217" spans="1:7" s="38" customFormat="1" ht="12.75">
      <c r="A4217" s="28"/>
      <c r="B4217"/>
      <c r="C4217"/>
      <c r="D4217" s="35"/>
      <c r="E4217" s="35"/>
      <c r="F4217"/>
      <c r="G4217" s="37"/>
    </row>
    <row r="4218" spans="1:7" s="38" customFormat="1" ht="12.75">
      <c r="A4218" s="28"/>
      <c r="B4218"/>
      <c r="C4218"/>
      <c r="D4218" s="35"/>
      <c r="E4218" s="35"/>
      <c r="F4218"/>
      <c r="G4218" s="37"/>
    </row>
    <row r="4219" spans="1:7" s="38" customFormat="1" ht="12.75">
      <c r="A4219" s="28"/>
      <c r="B4219"/>
      <c r="C4219"/>
      <c r="D4219" s="35"/>
      <c r="E4219" s="35"/>
      <c r="F4219"/>
      <c r="G4219" s="37"/>
    </row>
    <row r="4220" spans="1:7" s="38" customFormat="1" ht="12.75">
      <c r="A4220" s="28"/>
      <c r="B4220"/>
      <c r="C4220"/>
      <c r="D4220" s="35"/>
      <c r="E4220" s="35"/>
      <c r="F4220"/>
      <c r="G4220" s="37"/>
    </row>
    <row r="4221" spans="1:7" s="38" customFormat="1" ht="12.75">
      <c r="A4221" s="28"/>
      <c r="B4221"/>
      <c r="C4221"/>
      <c r="D4221" s="35"/>
      <c r="E4221" s="35"/>
      <c r="F4221"/>
      <c r="G4221" s="37"/>
    </row>
    <row r="4222" spans="1:7" s="38" customFormat="1" ht="12.75">
      <c r="A4222" s="28"/>
      <c r="B4222"/>
      <c r="C4222"/>
      <c r="D4222" s="35"/>
      <c r="E4222" s="35"/>
      <c r="F4222"/>
      <c r="G4222" s="37"/>
    </row>
    <row r="4223" spans="1:7" s="38" customFormat="1" ht="12.75">
      <c r="A4223" s="28"/>
      <c r="B4223"/>
      <c r="C4223"/>
      <c r="D4223" s="35"/>
      <c r="E4223" s="35"/>
      <c r="F4223"/>
      <c r="G4223" s="37"/>
    </row>
    <row r="4224" spans="1:7" s="38" customFormat="1" ht="12.75">
      <c r="A4224" s="28"/>
      <c r="B4224"/>
      <c r="C4224"/>
      <c r="D4224" s="35"/>
      <c r="E4224" s="35"/>
      <c r="F4224"/>
      <c r="G4224" s="37"/>
    </row>
    <row r="4225" spans="1:7" s="38" customFormat="1" ht="12.75">
      <c r="A4225" s="28"/>
      <c r="B4225"/>
      <c r="C4225"/>
      <c r="D4225" s="35"/>
      <c r="E4225" s="35"/>
      <c r="F4225"/>
      <c r="G4225" s="37"/>
    </row>
    <row r="4226" spans="1:7" s="40" customFormat="1" ht="12.75">
      <c r="A4226" s="28"/>
      <c r="B4226"/>
      <c r="C4226"/>
      <c r="D4226" s="35"/>
      <c r="E4226" s="35"/>
      <c r="F4226"/>
      <c r="G4226" s="39"/>
    </row>
    <row r="4227" ht="12.75">
      <c r="G4227" s="41"/>
    </row>
    <row r="4228" ht="12.75">
      <c r="G4228" s="41"/>
    </row>
    <row r="4229" ht="12.75">
      <c r="G4229" s="41"/>
    </row>
    <row r="4230" ht="12.75">
      <c r="G4230" s="41"/>
    </row>
    <row r="4231" ht="12.75">
      <c r="G4231" s="41"/>
    </row>
    <row r="4232" ht="12.75">
      <c r="G4232" s="41"/>
    </row>
    <row r="4233" ht="12.75">
      <c r="G4233" s="41"/>
    </row>
    <row r="4234" ht="12.75">
      <c r="G4234" s="41"/>
    </row>
    <row r="4235" ht="12.75">
      <c r="G4235" s="41"/>
    </row>
    <row r="4236" ht="12.75">
      <c r="G4236" s="41"/>
    </row>
    <row r="4237" ht="12.75">
      <c r="G4237" s="41"/>
    </row>
    <row r="4238" ht="12.75">
      <c r="G4238" s="41"/>
    </row>
    <row r="4239" ht="12.75">
      <c r="G4239" s="41"/>
    </row>
    <row r="4240" ht="12.75">
      <c r="G4240" s="41"/>
    </row>
    <row r="4241" ht="12.75">
      <c r="G4241" s="41"/>
    </row>
    <row r="4242" ht="12.75">
      <c r="G4242" s="41"/>
    </row>
    <row r="4243" ht="12.75">
      <c r="G4243" s="41"/>
    </row>
    <row r="4244" ht="12.75">
      <c r="G4244" s="41"/>
    </row>
    <row r="4245" ht="12.75">
      <c r="G4245" s="41"/>
    </row>
    <row r="4246" ht="12.75">
      <c r="G4246" s="41"/>
    </row>
    <row r="4247" ht="12.75">
      <c r="G4247" s="41"/>
    </row>
    <row r="4248" ht="12.75">
      <c r="G4248" s="41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  <row r="4467" ht="12.75">
      <c r="G4467" s="41"/>
    </row>
    <row r="4468" ht="12.75">
      <c r="G4468" s="41"/>
    </row>
    <row r="4469" ht="12.75">
      <c r="G4469" s="41"/>
    </row>
    <row r="4470" ht="12.75">
      <c r="G4470" s="41"/>
    </row>
    <row r="4471" ht="12.75">
      <c r="G4471" s="41"/>
    </row>
    <row r="4472" ht="12.75">
      <c r="G4472" s="41"/>
    </row>
    <row r="4473" ht="12.75">
      <c r="G4473" s="41"/>
    </row>
    <row r="4474" ht="12.75">
      <c r="G4474" s="41"/>
    </row>
    <row r="4475" ht="12.75">
      <c r="G4475" s="41"/>
    </row>
    <row r="4476" ht="12.75">
      <c r="G4476" s="41"/>
    </row>
    <row r="4477" ht="12.75">
      <c r="G4477" s="41"/>
    </row>
    <row r="4478" ht="12.75">
      <c r="G4478" s="41"/>
    </row>
    <row r="4479" ht="12.75">
      <c r="G4479" s="41"/>
    </row>
    <row r="4480" ht="12.75">
      <c r="G4480" s="41"/>
    </row>
    <row r="4481" ht="12.75">
      <c r="G4481" s="41"/>
    </row>
    <row r="4482" ht="12.75">
      <c r="G4482" s="41"/>
    </row>
    <row r="4483" ht="12.75">
      <c r="G4483" s="41"/>
    </row>
    <row r="4484" ht="12.75">
      <c r="G4484" s="41"/>
    </row>
    <row r="4485" ht="12.75">
      <c r="G4485" s="41"/>
    </row>
    <row r="4486" ht="12.75">
      <c r="G4486" s="41"/>
    </row>
    <row r="4487" ht="12.75">
      <c r="G4487" s="41"/>
    </row>
    <row r="4488" ht="12.75">
      <c r="G4488" s="41"/>
    </row>
    <row r="4489" ht="12.75">
      <c r="G4489" s="41"/>
    </row>
    <row r="4490" ht="12.75">
      <c r="G4490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E14" sqref="E14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3.421875" style="44" customWidth="1"/>
    <col min="4" max="4" width="13.7109375" style="44" customWidth="1"/>
    <col min="5" max="5" width="12.28125" style="44" customWidth="1"/>
    <col min="6" max="6" width="14.140625" style="44" customWidth="1"/>
    <col min="7" max="16384" width="8.8515625" style="44" customWidth="1"/>
  </cols>
  <sheetData>
    <row r="1" spans="1:6" ht="12.75">
      <c r="A1" s="146" t="s">
        <v>448</v>
      </c>
      <c r="B1" s="146"/>
      <c r="C1" s="146"/>
      <c r="D1" s="146"/>
      <c r="E1" s="146"/>
      <c r="F1" s="146"/>
    </row>
    <row r="2" ht="30.75" customHeight="1">
      <c r="A2" s="50"/>
    </row>
    <row r="3" spans="1:6" ht="12.75">
      <c r="A3" s="147" t="s">
        <v>7</v>
      </c>
      <c r="B3" s="147" t="s">
        <v>8</v>
      </c>
      <c r="C3" s="147" t="s">
        <v>9</v>
      </c>
      <c r="D3" s="149" t="s">
        <v>113</v>
      </c>
      <c r="E3" s="151" t="s">
        <v>10</v>
      </c>
      <c r="F3" s="152" t="s">
        <v>114</v>
      </c>
    </row>
    <row r="4" spans="1:6" s="52" customFormat="1" ht="54" customHeight="1">
      <c r="A4" s="148"/>
      <c r="B4" s="148"/>
      <c r="C4" s="148"/>
      <c r="D4" s="150"/>
      <c r="E4" s="151"/>
      <c r="F4" s="153"/>
    </row>
    <row r="5" spans="1:6" ht="12.75">
      <c r="A5" s="51">
        <v>1</v>
      </c>
      <c r="B5" s="51">
        <v>2</v>
      </c>
      <c r="C5" s="51">
        <v>3</v>
      </c>
      <c r="D5" s="51" t="s">
        <v>11</v>
      </c>
      <c r="E5" s="51" t="s">
        <v>12</v>
      </c>
      <c r="F5" s="51" t="s">
        <v>13</v>
      </c>
    </row>
    <row r="6" spans="1:6" ht="25.5">
      <c r="A6" s="124" t="s">
        <v>14</v>
      </c>
      <c r="B6" s="62">
        <v>500</v>
      </c>
      <c r="C6" s="53" t="s">
        <v>15</v>
      </c>
      <c r="D6" s="83">
        <f>D9</f>
        <v>43900</v>
      </c>
      <c r="E6" s="55">
        <f>E9</f>
        <v>-947290.9199999999</v>
      </c>
      <c r="F6" s="54">
        <f>F9</f>
        <v>-947290.9199999999</v>
      </c>
    </row>
    <row r="7" spans="1:6" ht="36.75" customHeight="1">
      <c r="A7" s="125" t="s">
        <v>199</v>
      </c>
      <c r="B7" s="63">
        <v>520</v>
      </c>
      <c r="C7" s="53" t="s">
        <v>15</v>
      </c>
      <c r="D7" s="108" t="s">
        <v>16</v>
      </c>
      <c r="E7" s="54" t="s">
        <v>16</v>
      </c>
      <c r="F7" s="53" t="s">
        <v>17</v>
      </c>
    </row>
    <row r="8" spans="1:6" ht="29.25" customHeight="1">
      <c r="A8" s="126" t="s">
        <v>200</v>
      </c>
      <c r="B8" s="62">
        <v>620</v>
      </c>
      <c r="C8" s="53" t="s">
        <v>15</v>
      </c>
      <c r="D8" s="108" t="s">
        <v>17</v>
      </c>
      <c r="E8" s="53" t="s">
        <v>17</v>
      </c>
      <c r="F8" s="53" t="s">
        <v>17</v>
      </c>
    </row>
    <row r="9" spans="1:6" ht="21" customHeight="1">
      <c r="A9" s="127" t="s">
        <v>18</v>
      </c>
      <c r="B9" s="62">
        <v>700</v>
      </c>
      <c r="C9" s="56" t="s">
        <v>205</v>
      </c>
      <c r="D9" s="84">
        <f>D14+D10</f>
        <v>43900</v>
      </c>
      <c r="E9" s="55">
        <f>E10+E14</f>
        <v>-947290.9199999999</v>
      </c>
      <c r="F9" s="54">
        <f>E9</f>
        <v>-947290.9199999999</v>
      </c>
    </row>
    <row r="10" spans="1:6" ht="24.75" customHeight="1">
      <c r="A10" s="124" t="s">
        <v>19</v>
      </c>
      <c r="B10" s="62">
        <v>710</v>
      </c>
      <c r="C10" s="56" t="s">
        <v>20</v>
      </c>
      <c r="D10" s="55">
        <f aca="true" t="shared" si="0" ref="D10:E12">D11</f>
        <v>-7040900</v>
      </c>
      <c r="E10" s="55">
        <f t="shared" si="0"/>
        <v>-7636857.67</v>
      </c>
      <c r="F10" s="54" t="s">
        <v>15</v>
      </c>
    </row>
    <row r="11" spans="1:7" ht="25.5" customHeight="1">
      <c r="A11" s="124" t="s">
        <v>21</v>
      </c>
      <c r="B11" s="62">
        <v>710</v>
      </c>
      <c r="C11" s="56" t="s">
        <v>22</v>
      </c>
      <c r="D11" s="55">
        <f t="shared" si="0"/>
        <v>-7040900</v>
      </c>
      <c r="E11" s="55">
        <f t="shared" si="0"/>
        <v>-7636857.67</v>
      </c>
      <c r="F11" s="54" t="s">
        <v>15</v>
      </c>
      <c r="G11" s="57"/>
    </row>
    <row r="12" spans="1:6" ht="28.5" customHeight="1">
      <c r="A12" s="124" t="s">
        <v>23</v>
      </c>
      <c r="B12" s="62">
        <v>710</v>
      </c>
      <c r="C12" s="56" t="s">
        <v>24</v>
      </c>
      <c r="D12" s="55">
        <f t="shared" si="0"/>
        <v>-7040900</v>
      </c>
      <c r="E12" s="55">
        <f t="shared" si="0"/>
        <v>-7636857.67</v>
      </c>
      <c r="F12" s="54" t="s">
        <v>15</v>
      </c>
    </row>
    <row r="13" spans="1:6" ht="36.75" customHeight="1">
      <c r="A13" s="124" t="s">
        <v>204</v>
      </c>
      <c r="B13" s="62">
        <v>710</v>
      </c>
      <c r="C13" s="56" t="s">
        <v>203</v>
      </c>
      <c r="D13" s="55">
        <v>-7040900</v>
      </c>
      <c r="E13" s="55">
        <v>-7636857.67</v>
      </c>
      <c r="F13" s="54" t="s">
        <v>15</v>
      </c>
    </row>
    <row r="14" spans="1:6" ht="27" customHeight="1">
      <c r="A14" s="124" t="s">
        <v>25</v>
      </c>
      <c r="B14" s="62">
        <v>720</v>
      </c>
      <c r="C14" s="56" t="s">
        <v>26</v>
      </c>
      <c r="D14" s="55">
        <f aca="true" t="shared" si="1" ref="D14:E16">D15</f>
        <v>7084800</v>
      </c>
      <c r="E14" s="55">
        <f t="shared" si="1"/>
        <v>6689566.75</v>
      </c>
      <c r="F14" s="54" t="s">
        <v>15</v>
      </c>
    </row>
    <row r="15" spans="1:6" ht="24" customHeight="1">
      <c r="A15" s="124" t="s">
        <v>27</v>
      </c>
      <c r="B15" s="62">
        <v>720</v>
      </c>
      <c r="C15" s="56" t="s">
        <v>28</v>
      </c>
      <c r="D15" s="55">
        <f t="shared" si="1"/>
        <v>7084800</v>
      </c>
      <c r="E15" s="55">
        <f t="shared" si="1"/>
        <v>6689566.75</v>
      </c>
      <c r="F15" s="54" t="s">
        <v>15</v>
      </c>
    </row>
    <row r="16" spans="1:6" ht="27.75" customHeight="1">
      <c r="A16" s="124" t="s">
        <v>29</v>
      </c>
      <c r="B16" s="62">
        <v>720</v>
      </c>
      <c r="C16" s="56" t="s">
        <v>30</v>
      </c>
      <c r="D16" s="55">
        <f t="shared" si="1"/>
        <v>7084800</v>
      </c>
      <c r="E16" s="55">
        <f t="shared" si="1"/>
        <v>6689566.75</v>
      </c>
      <c r="F16" s="54" t="s">
        <v>15</v>
      </c>
    </row>
    <row r="17" spans="1:6" ht="36" customHeight="1">
      <c r="A17" s="128" t="s">
        <v>201</v>
      </c>
      <c r="B17" s="62">
        <v>720</v>
      </c>
      <c r="C17" s="56" t="s">
        <v>202</v>
      </c>
      <c r="D17" s="55">
        <v>7084800</v>
      </c>
      <c r="E17" s="55">
        <v>6689566.75</v>
      </c>
      <c r="F17" s="54" t="s">
        <v>15</v>
      </c>
    </row>
    <row r="18" spans="1:7" ht="14.25" customHeight="1">
      <c r="A18" s="58"/>
      <c r="B18" s="64"/>
      <c r="C18" s="59"/>
      <c r="D18" s="60"/>
      <c r="E18" s="60"/>
      <c r="F18" s="65"/>
      <c r="G18" s="61"/>
    </row>
    <row r="19" spans="1:7" ht="14.25" customHeight="1">
      <c r="A19" s="66" t="s">
        <v>31</v>
      </c>
      <c r="B19" s="145" t="s">
        <v>461</v>
      </c>
      <c r="C19" s="145"/>
      <c r="D19" s="60"/>
      <c r="E19" s="60"/>
      <c r="F19" s="65"/>
      <c r="G19" s="61"/>
    </row>
    <row r="20" spans="4:7" ht="6.75" customHeight="1">
      <c r="D20" s="60"/>
      <c r="E20" s="60"/>
      <c r="F20" s="65"/>
      <c r="G20" s="61"/>
    </row>
    <row r="21" spans="1:7" ht="14.25" customHeight="1">
      <c r="A21" s="57" t="s">
        <v>32</v>
      </c>
      <c r="B21" s="57"/>
      <c r="C21" s="57"/>
      <c r="D21" s="60"/>
      <c r="E21" s="60"/>
      <c r="F21" s="65"/>
      <c r="G21" s="61"/>
    </row>
    <row r="22" spans="1:3" s="57" customFormat="1" ht="14.25" customHeight="1">
      <c r="A22" s="57" t="s">
        <v>33</v>
      </c>
      <c r="C22" s="137" t="s">
        <v>34</v>
      </c>
    </row>
    <row r="23" s="57" customFormat="1" ht="17.25" customHeight="1"/>
    <row r="24" s="57" customFormat="1" ht="0.75" customHeight="1" hidden="1"/>
    <row r="25" spans="1:3" s="57" customFormat="1" ht="19.5" customHeight="1">
      <c r="A25" s="57" t="s">
        <v>35</v>
      </c>
      <c r="B25" s="145" t="s">
        <v>36</v>
      </c>
      <c r="C25" s="145"/>
    </row>
    <row r="26" s="57" customFormat="1" ht="20.25" customHeight="1"/>
    <row r="27" spans="1:3" ht="12.75">
      <c r="A27" s="57"/>
      <c r="B27" s="57"/>
      <c r="C27" s="57"/>
    </row>
    <row r="28" spans="1:6" ht="12.75">
      <c r="A28" s="44" t="s">
        <v>469</v>
      </c>
      <c r="C28" s="144"/>
      <c r="D28" s="144"/>
      <c r="E28" s="144"/>
      <c r="F28" s="144"/>
    </row>
    <row r="30" ht="12.75">
      <c r="A30" s="57" t="s">
        <v>37</v>
      </c>
    </row>
    <row r="31" ht="12.75">
      <c r="A31" s="57" t="s">
        <v>37</v>
      </c>
    </row>
    <row r="32" ht="12.75">
      <c r="A32" s="57" t="s">
        <v>37</v>
      </c>
    </row>
    <row r="34" ht="12.75">
      <c r="A34" s="57" t="s">
        <v>37</v>
      </c>
    </row>
  </sheetData>
  <sheetProtection/>
  <mergeCells count="10">
    <mergeCell ref="C28:F28"/>
    <mergeCell ref="B19:C19"/>
    <mergeCell ref="B25:C25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2017-01-25T06:57:59Z</cp:lastPrinted>
  <dcterms:created xsi:type="dcterms:W3CDTF">2008-08-07T07:37:20Z</dcterms:created>
  <dcterms:modified xsi:type="dcterms:W3CDTF">2017-02-08T07:36:33Z</dcterms:modified>
  <cp:category/>
  <cp:version/>
  <cp:contentType/>
  <cp:contentStatus/>
</cp:coreProperties>
</file>