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'Расходы'!$A$1:$F$173</definedName>
  </definedNames>
  <calcPr fullCalcOnLoad="1"/>
</workbook>
</file>

<file path=xl/sharedStrings.xml><?xml version="1.0" encoding="utf-8"?>
<sst xmlns="http://schemas.openxmlformats.org/spreadsheetml/2006/main" count="662" uniqueCount="449">
  <si>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</si>
  <si>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</si>
  <si>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</si>
  <si>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</si>
  <si>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</si>
  <si>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</si>
  <si>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</si>
  <si>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</si>
  <si>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</si>
  <si>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</si>
  <si>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</si>
  <si>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</si>
  <si>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</si>
  <si>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</si>
  <si>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</si>
  <si>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</si>
  <si>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</si>
  <si>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</si>
  <si>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</si>
  <si>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</si>
  <si>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</si>
  <si>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</si>
  <si>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</si>
  <si>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</si>
  <si>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</si>
  <si>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</si>
  <si>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</si>
  <si>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</si>
  <si>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</si>
  <si>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</si>
  <si>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</si>
  <si>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</si>
  <si>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</si>
  <si>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</si>
  <si>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</si>
  <si>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</si>
  <si>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</si>
  <si>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</si>
  <si>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</si>
  <si>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</si>
  <si>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</si>
  <si>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</si>
  <si>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</si>
  <si>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</si>
  <si>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</si>
  <si>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</si>
  <si>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</si>
  <si>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</si>
  <si>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</si>
  <si>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</si>
  <si>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</si>
  <si>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</si>
  <si>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</si>
  <si>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</si>
  <si>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</si>
  <si>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</si>
  <si>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</si>
  <si>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</si>
  <si>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</si>
  <si>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</si>
  <si>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</si>
  <si>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</si>
  <si>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</si>
  <si>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</si>
  <si>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</si>
  <si>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</si>
  <si>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</si>
  <si>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</si>
  <si>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</si>
  <si>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</si>
  <si>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</si>
  <si>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</si>
  <si>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</si>
  <si>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</si>
  <si>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</si>
  <si>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</si>
  <si>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</si>
  <si>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</si>
  <si>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</si>
  <si>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</si>
  <si>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</si>
  <si>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</si>
  <si>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</si>
  <si>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</si>
  <si>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</si>
  <si>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</si>
  <si>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</si>
  <si>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</si>
  <si>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</si>
  <si>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</si>
  <si>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</si>
  <si>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</si>
  <si>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</si>
  <si>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</si>
  <si>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</si>
  <si>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</si>
  <si>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</si>
  <si>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</si>
  <si>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</si>
  <si>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</si>
  <si>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</si>
  <si>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</si>
  <si>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</si>
  <si>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</si>
  <si>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</si>
  <si>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</si>
  <si>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</si>
  <si>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</si>
  <si>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</si>
  <si>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</si>
  <si>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</si>
  <si>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</si>
  <si>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</si>
  <si>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</si>
  <si>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</si>
  <si>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</si>
  <si>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</si>
  <si>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</si>
  <si>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</si>
  <si>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</si>
  <si>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</si>
  <si>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</si>
  <si>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</si>
  <si>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</si>
  <si>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</si>
  <si>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</si>
  <si>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</si>
  <si>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</si>
  <si>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</si>
  <si>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</si>
  <si>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</si>
  <si>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</si>
  <si>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</si>
  <si>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</si>
  <si>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</si>
  <si>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</si>
  <si>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</si>
  <si>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</si>
  <si>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</si>
  <si>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</si>
  <si>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</si>
  <si>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</si>
  <si>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</si>
  <si>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</si>
  <si>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</si>
  <si>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</si>
  <si>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</si>
  <si>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</si>
  <si>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</si>
  <si>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</si>
  <si>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</si>
  <si>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</si>
  <si>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</si>
  <si>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</si>
  <si>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</si>
  <si>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</si>
  <si>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</si>
  <si>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</si>
  <si>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</si>
  <si>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</si>
  <si>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</si>
  <si>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</si>
  <si>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</si>
  <si>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</si>
  <si>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</si>
  <si>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</si>
  <si>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</si>
  <si>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</si>
  <si>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</si>
  <si>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</si>
  <si>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</si>
  <si>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</si>
  <si>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</si>
  <si>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</si>
  <si>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</si>
  <si>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</si>
  <si>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</si>
  <si>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</si>
  <si>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</si>
  <si>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</si>
  <si>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</si>
  <si>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</si>
  <si>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</si>
  <si>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</si>
  <si>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</si>
  <si>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</si>
  <si>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</si>
  <si>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</si>
  <si>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</si>
  <si>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</si>
  <si>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</si>
  <si>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</si>
  <si>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</si>
  <si>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</si>
  <si>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</si>
  <si>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</si>
  <si>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</si>
  <si>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</si>
  <si>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</si>
  <si>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</si>
  <si>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</si>
  <si>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</si>
  <si>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</si>
  <si>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</si>
  <si>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</si>
  <si>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</si>
  <si>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</si>
  <si>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</si>
  <si>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</si>
  <si>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</si>
  <si>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</si>
  <si>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</si>
  <si>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</si>
  <si>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</si>
  <si>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</si>
  <si>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</si>
  <si>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</si>
  <si>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</si>
  <si>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</si>
  <si>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</si>
  <si>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</si>
  <si>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</si>
  <si>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</si>
  <si>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</si>
  <si>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</si>
  <si>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</si>
  <si>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</si>
  <si>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</si>
  <si>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</si>
  <si>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</si>
  <si>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</si>
  <si>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</si>
  <si>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</si>
  <si>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</si>
  <si>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</si>
  <si>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</si>
  <si>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</si>
  <si>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</si>
  <si>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</si>
  <si>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</si>
  <si>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</si>
  <si>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</si>
  <si>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</si>
  <si>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</si>
  <si>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</si>
  <si>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</si>
  <si>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</si>
  <si>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</si>
  <si>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</si>
  <si>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</si>
  <si>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</si>
  <si>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</si>
  <si>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</si>
  <si>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</si>
  <si>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</si>
  <si>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</si>
  <si>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</si>
  <si>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</si>
  <si>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</si>
  <si>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</si>
  <si>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</si>
  <si>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</si>
  <si>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</si>
  <si>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</si>
  <si>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</si>
  <si>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</si>
  <si>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</si>
  <si>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</si>
  <si>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</si>
  <si>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</si>
  <si>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</si>
  <si>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</si>
  <si>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</si>
  <si>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</si>
  <si>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</si>
  <si>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</si>
  <si>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</si>
  <si>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</si>
  <si>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</si>
  <si>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</si>
  <si>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</si>
  <si>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</si>
  <si>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</si>
  <si>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</si>
  <si>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</si>
  <si>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</si>
  <si>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</si>
  <si>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</si>
  <si>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</si>
  <si>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</si>
  <si>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</si>
  <si>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</si>
  <si>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</si>
  <si>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</si>
  <si>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</si>
  <si>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</si>
  <si>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</si>
  <si>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</si>
  <si>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</si>
  <si>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</si>
  <si>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</si>
  <si>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</si>
  <si>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</si>
  <si>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</si>
  <si>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</si>
  <si>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</si>
  <si>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</si>
  <si>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</si>
  <si>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</si>
  <si>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</si>
  <si>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</si>
  <si>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</si>
  <si>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</si>
  <si>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</si>
  <si>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</si>
  <si>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</si>
  <si>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</si>
  <si>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</si>
  <si>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</si>
  <si>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</si>
  <si>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</si>
  <si>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</si>
  <si>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</si>
  <si>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</si>
  <si>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</si>
  <si>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</si>
  <si>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</si>
  <si>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</si>
  <si>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</si>
  <si>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</si>
  <si>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</si>
  <si>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</si>
  <si>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</si>
  <si>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</si>
  <si>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</si>
  <si>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</si>
  <si>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</si>
  <si>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</si>
  <si>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</si>
  <si>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</si>
  <si>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</si>
  <si>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</si>
  <si>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</si>
  <si>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</si>
  <si>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</si>
  <si>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</si>
  <si>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</si>
  <si>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</si>
  <si>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</si>
  <si>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</si>
  <si>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</si>
  <si>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</si>
  <si>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</si>
  <si>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</si>
  <si>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</si>
  <si>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</si>
  <si>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</si>
  <si>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</si>
  <si>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</si>
  <si>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</si>
  <si>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</si>
  <si>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</si>
  <si>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</si>
  <si>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</si>
  <si>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</si>
  <si>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</si>
  <si>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</si>
  <si>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</si>
  <si>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</si>
  <si>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</si>
  <si>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</si>
  <si>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</si>
  <si>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</si>
  <si>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</si>
  <si>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</si>
  <si>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</si>
  <si>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</si>
  <si>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</si>
  <si>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</si>
  <si>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</si>
  <si>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</si>
  <si>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</si>
  <si>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</si>
  <si>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</si>
  <si>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</si>
  <si>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</si>
  <si>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</si>
  <si>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</si>
  <si>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</si>
  <si>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</si>
  <si>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</si>
  <si>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</si>
  <si>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</si>
  <si>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</si>
  <si>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</si>
  <si>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</si>
  <si>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</si>
  <si>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</si>
  <si>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</si>
  <si>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 xml:space="preserve">Ремонт и содержание муниципального имущества в рамках непрограммных расходов органа местного самоуправления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</si>
  <si>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</si>
  <si>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</si>
  <si>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</si>
  <si>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</si>
  <si>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</si>
  <si>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</si>
  <si>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</si>
  <si>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</si>
  <si>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</si>
  <si>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</si>
  <si>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</si>
  <si>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</si>
  <si>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</si>
  <si>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</si>
  <si>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</si>
  <si>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</si>
  <si>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</si>
  <si>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</si>
  <si>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</si>
  <si>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</si>
  <si>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</si>
  <si>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</si>
  <si>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</si>
  <si>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</si>
  <si>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</si>
  <si>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</si>
  <si>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</si>
  <si>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</si>
  <si>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</si>
  <si>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</si>
  <si>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</si>
  <si>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</si>
  <si>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</si>
  <si>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</si>
  <si>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</si>
  <si>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</si>
  <si>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</si>
  <si>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</si>
  <si>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</si>
  <si>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</si>
  <si>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                                      на 1 апреля 2019 года</t>
  </si>
  <si>
    <t>01.04.2019</t>
  </si>
  <si>
    <t>12  апреля  2019 г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</si>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</sst>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3" fontId="10" fillId="35" borderId="17" xfId="0" applyNumberFormat="1" applyFont="1" applyFill="1" applyBorder="1" applyAlignment="1" applyProtection="1">
      <alignment horizontal="right" vertical="top"/>
      <protection locked="0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0" t="s">
        <v>34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1" t="s">
        <v>440</v>
      </c>
      <c r="B3" s="181"/>
      <c r="C3" s="181"/>
      <c r="D3" s="181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441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12862600</v>
      </c>
      <c r="E14" s="34">
        <f>E15+E52</f>
        <v>2701121.8200000003</v>
      </c>
      <c r="F14" s="34">
        <f aca="true" t="shared" si="0" ref="F14:F19">D14-E14</f>
        <v>10161478.18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4142800</v>
      </c>
      <c r="E15" s="34">
        <f>E16+E21+E31+E43+E40+E46</f>
        <v>567871.8200000001</v>
      </c>
      <c r="F15" s="34">
        <f t="shared" si="0"/>
        <v>3574928.1799999997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34">
        <f>E17</f>
        <v>262999.36000000004</v>
      </c>
      <c r="F16" s="34">
        <f t="shared" si="0"/>
        <v>1032000.6399999999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262999.36000000004</v>
      </c>
      <c r="F17" s="34">
        <f t="shared" si="0"/>
        <v>1032000.6399999999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262559.58</v>
      </c>
      <c r="F18" s="34">
        <f t="shared" si="0"/>
        <v>1026440.4199999999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0</v>
      </c>
      <c r="F19" s="63">
        <f t="shared" si="0"/>
        <v>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439.78</v>
      </c>
      <c r="F20" s="34">
        <f aca="true" t="shared" si="1" ref="F20:F29">D20-E20</f>
        <v>5560.22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503900</v>
      </c>
      <c r="E21" s="117">
        <f>E22</f>
        <v>136064.94999999998</v>
      </c>
      <c r="F21" s="34">
        <f t="shared" si="1"/>
        <v>367835.05000000005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136064.94999999998</v>
      </c>
      <c r="F22" s="34">
        <f t="shared" si="1"/>
        <v>367835.05000000005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59772.36</v>
      </c>
      <c r="F23" s="34">
        <f t="shared" si="1"/>
        <v>122927.64</v>
      </c>
    </row>
    <row r="24" spans="1:6" s="2" customFormat="1" ht="138" customHeight="1">
      <c r="A24" s="33" t="s">
        <v>409</v>
      </c>
      <c r="B24" s="33">
        <v>10</v>
      </c>
      <c r="C24" s="33" t="s">
        <v>406</v>
      </c>
      <c r="D24" s="34">
        <v>182700</v>
      </c>
      <c r="E24" s="34">
        <v>59772.36</v>
      </c>
      <c r="F24" s="34">
        <f t="shared" si="1"/>
        <v>122927.64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417.63</v>
      </c>
      <c r="F25" s="34">
        <f t="shared" si="1"/>
        <v>882.37</v>
      </c>
    </row>
    <row r="26" spans="1:6" s="2" customFormat="1" ht="107.25" customHeight="1">
      <c r="A26" s="33" t="s">
        <v>118</v>
      </c>
      <c r="B26" s="33">
        <v>10</v>
      </c>
      <c r="C26" s="33" t="s">
        <v>405</v>
      </c>
      <c r="D26" s="34">
        <v>1300</v>
      </c>
      <c r="E26" s="34">
        <v>417.63</v>
      </c>
      <c r="F26" s="34"/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87638.62</v>
      </c>
      <c r="F27" s="34">
        <f t="shared" si="1"/>
        <v>266261.38</v>
      </c>
    </row>
    <row r="28" spans="1:6" s="2" customFormat="1" ht="147.75" customHeight="1">
      <c r="A28" s="33" t="s">
        <v>408</v>
      </c>
      <c r="B28" s="33">
        <v>10</v>
      </c>
      <c r="C28" s="33" t="s">
        <v>404</v>
      </c>
      <c r="D28" s="34">
        <v>353900</v>
      </c>
      <c r="E28" s="171">
        <v>87638.62</v>
      </c>
      <c r="F28" s="34"/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3">
        <f>E30</f>
        <v>-11763.66</v>
      </c>
      <c r="F29" s="34">
        <f t="shared" si="1"/>
        <v>-22236.34</v>
      </c>
    </row>
    <row r="30" spans="1:6" s="2" customFormat="1" ht="129" customHeight="1">
      <c r="A30" s="33" t="s">
        <v>407</v>
      </c>
      <c r="B30" s="33">
        <v>10</v>
      </c>
      <c r="C30" s="33" t="s">
        <v>403</v>
      </c>
      <c r="D30" s="63">
        <v>-34000</v>
      </c>
      <c r="E30" s="170">
        <v>-11763.66</v>
      </c>
      <c r="F30" s="34"/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162515.38</v>
      </c>
      <c r="F31" s="34">
        <f aca="true" t="shared" si="2" ref="F31:F38">D31-E31</f>
        <v>2095384.62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22771.08</v>
      </c>
      <c r="F32" s="34">
        <f t="shared" si="2"/>
        <v>431628.92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22771.08</v>
      </c>
      <c r="F33" s="34">
        <f t="shared" si="2"/>
        <v>431628.92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139744.3</v>
      </c>
      <c r="F34" s="34">
        <f t="shared" si="2"/>
        <v>1663755.7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120154.98</v>
      </c>
      <c r="F35" s="34">
        <f t="shared" si="2"/>
        <v>469045.02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120154.98</v>
      </c>
      <c r="F36" s="34">
        <f t="shared" si="2"/>
        <v>469045.02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19589.32</v>
      </c>
      <c r="F37" s="117">
        <f t="shared" si="2"/>
        <v>1194710.68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19589.32</v>
      </c>
      <c r="F38" s="34">
        <f t="shared" si="2"/>
        <v>1194710.68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5592.13</v>
      </c>
      <c r="F42" s="117">
        <f>D42-E43</f>
        <v>69507.87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5592.13</v>
      </c>
      <c r="F43" s="34">
        <f>D43-E44</f>
        <v>69507.87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5592.13</v>
      </c>
      <c r="F44" s="34">
        <f>D44-E44</f>
        <v>69507.87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5592.13</v>
      </c>
      <c r="F45" s="34">
        <f>D45-E45</f>
        <v>69507.87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3">
        <f>D49</f>
        <v>10400</v>
      </c>
      <c r="E46" s="174">
        <f>E47</f>
        <v>700</v>
      </c>
      <c r="F46" s="118">
        <f>D46-E46</f>
        <v>9700</v>
      </c>
    </row>
    <row r="47" spans="1:6" s="2" customFormat="1" ht="54" customHeight="1">
      <c r="A47" s="73" t="s">
        <v>439</v>
      </c>
      <c r="B47" s="33" t="s">
        <v>46</v>
      </c>
      <c r="C47" s="73" t="s">
        <v>437</v>
      </c>
      <c r="D47" s="175">
        <v>0</v>
      </c>
      <c r="E47" s="174">
        <f>E48</f>
        <v>700</v>
      </c>
      <c r="F47" s="118">
        <f>F48</f>
        <v>-700</v>
      </c>
    </row>
    <row r="48" spans="1:6" s="2" customFormat="1" ht="61.5" customHeight="1">
      <c r="A48" s="73" t="s">
        <v>438</v>
      </c>
      <c r="B48" s="33" t="s">
        <v>46</v>
      </c>
      <c r="C48" s="73" t="s">
        <v>436</v>
      </c>
      <c r="D48" s="175">
        <v>0</v>
      </c>
      <c r="E48" s="174">
        <v>700</v>
      </c>
      <c r="F48" s="118">
        <f>D48-E48</f>
        <v>-700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6">
        <f>D50</f>
        <v>10400</v>
      </c>
      <c r="E49" s="177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3">
        <v>10400</v>
      </c>
      <c r="E50" s="175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8719800</v>
      </c>
      <c r="E51" s="173">
        <f>E52</f>
        <v>2133250</v>
      </c>
      <c r="F51" s="173">
        <f>D51-E51</f>
        <v>6586550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8719800</v>
      </c>
      <c r="E52" s="176">
        <f>E53+E56+E61</f>
        <v>2133250</v>
      </c>
      <c r="F52" s="176">
        <f>D52-E52</f>
        <v>6586550</v>
      </c>
    </row>
    <row r="53" spans="1:6" s="2" customFormat="1" ht="38.25" customHeight="1">
      <c r="A53" s="33" t="s">
        <v>92</v>
      </c>
      <c r="B53" s="33" t="s">
        <v>46</v>
      </c>
      <c r="C53" s="33" t="s">
        <v>435</v>
      </c>
      <c r="D53" s="99">
        <f>D54</f>
        <v>6936600</v>
      </c>
      <c r="E53" s="176">
        <f>E54</f>
        <v>2081000</v>
      </c>
      <c r="F53" s="178">
        <f>D53-E54</f>
        <v>4855600</v>
      </c>
    </row>
    <row r="54" spans="1:6" s="2" customFormat="1" ht="30" customHeight="1">
      <c r="A54" s="33" t="s">
        <v>93</v>
      </c>
      <c r="B54" s="33" t="s">
        <v>46</v>
      </c>
      <c r="C54" s="33" t="s">
        <v>434</v>
      </c>
      <c r="D54" s="99">
        <f>D55</f>
        <v>6936600</v>
      </c>
      <c r="E54" s="176">
        <f>E55</f>
        <v>2081000</v>
      </c>
      <c r="F54" s="178">
        <f>D54-E55</f>
        <v>4855600</v>
      </c>
    </row>
    <row r="55" spans="1:6" s="2" customFormat="1" ht="34.5" customHeight="1">
      <c r="A55" s="33" t="s">
        <v>120</v>
      </c>
      <c r="B55" s="33" t="s">
        <v>46</v>
      </c>
      <c r="C55" s="33" t="s">
        <v>433</v>
      </c>
      <c r="D55" s="99">
        <v>6936600</v>
      </c>
      <c r="E55" s="176">
        <v>2081000</v>
      </c>
      <c r="F55" s="178">
        <f>D55-E55</f>
        <v>4855600</v>
      </c>
    </row>
    <row r="56" spans="1:6" s="2" customFormat="1" ht="39.75" customHeight="1">
      <c r="A56" s="33" t="s">
        <v>94</v>
      </c>
      <c r="B56" s="33" t="s">
        <v>46</v>
      </c>
      <c r="C56" s="100" t="s">
        <v>432</v>
      </c>
      <c r="D56" s="99">
        <f>D57+D59</f>
        <v>208400</v>
      </c>
      <c r="E56" s="178">
        <f>E57+E59</f>
        <v>52250</v>
      </c>
      <c r="F56" s="178">
        <f>D56-E56</f>
        <v>156150</v>
      </c>
    </row>
    <row r="57" spans="1:6" s="2" customFormat="1" ht="51" customHeight="1">
      <c r="A57" s="33" t="s">
        <v>96</v>
      </c>
      <c r="B57" s="33" t="s">
        <v>46</v>
      </c>
      <c r="C57" s="33" t="s">
        <v>431</v>
      </c>
      <c r="D57" s="99">
        <f>D58</f>
        <v>200</v>
      </c>
      <c r="E57" s="178">
        <f>E58</f>
        <v>200</v>
      </c>
      <c r="F57" s="179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430</v>
      </c>
      <c r="D58" s="99">
        <v>200</v>
      </c>
      <c r="E58" s="178">
        <v>200</v>
      </c>
      <c r="F58" s="178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429</v>
      </c>
      <c r="D59" s="99">
        <f>D60</f>
        <v>208200</v>
      </c>
      <c r="E59" s="178">
        <f>E60</f>
        <v>52050</v>
      </c>
      <c r="F59" s="178">
        <f>F60</f>
        <v>156150</v>
      </c>
    </row>
    <row r="60" spans="1:6" s="2" customFormat="1" ht="54.75" customHeight="1">
      <c r="A60" s="33" t="s">
        <v>161</v>
      </c>
      <c r="B60" s="33" t="s">
        <v>46</v>
      </c>
      <c r="C60" s="98" t="s">
        <v>428</v>
      </c>
      <c r="D60" s="99">
        <v>208200</v>
      </c>
      <c r="E60" s="178">
        <v>52050</v>
      </c>
      <c r="F60" s="178">
        <f>D60-E60</f>
        <v>156150</v>
      </c>
    </row>
    <row r="61" spans="1:6" s="2" customFormat="1" ht="12.75">
      <c r="A61" s="33" t="s">
        <v>97</v>
      </c>
      <c r="B61" s="33" t="s">
        <v>46</v>
      </c>
      <c r="C61" s="33" t="s">
        <v>427</v>
      </c>
      <c r="D61" s="99">
        <f>D62</f>
        <v>1574800</v>
      </c>
      <c r="E61" s="178">
        <f>E62</f>
        <v>0</v>
      </c>
      <c r="F61" s="179">
        <f>D61-E62</f>
        <v>1574800</v>
      </c>
    </row>
    <row r="62" spans="1:6" s="2" customFormat="1" ht="31.5" customHeight="1">
      <c r="A62" s="33" t="s">
        <v>98</v>
      </c>
      <c r="B62" s="33" t="s">
        <v>46</v>
      </c>
      <c r="C62" s="33" t="s">
        <v>426</v>
      </c>
      <c r="D62" s="99">
        <f>D63</f>
        <v>1574800</v>
      </c>
      <c r="E62" s="178">
        <f>E63</f>
        <v>0</v>
      </c>
      <c r="F62" s="179">
        <f>D62-E63</f>
        <v>1574800</v>
      </c>
    </row>
    <row r="63" spans="1:6" s="2" customFormat="1" ht="39.75" customHeight="1">
      <c r="A63" s="33" t="s">
        <v>155</v>
      </c>
      <c r="B63" s="33" t="s">
        <v>46</v>
      </c>
      <c r="C63" s="33" t="s">
        <v>425</v>
      </c>
      <c r="D63" s="99">
        <v>1574800</v>
      </c>
      <c r="E63" s="178">
        <v>0</v>
      </c>
      <c r="F63" s="179">
        <f>D63-E63</f>
        <v>1574800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4465"/>
  <sheetViews>
    <sheetView tabSelected="1" view="pageBreakPreview" zoomScaleNormal="90" zoomScaleSheetLayoutView="100" zoomScalePageLayoutView="0" workbookViewId="0" topLeftCell="A79">
      <selection activeCell="E80" sqref="E80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14168700</v>
      </c>
      <c r="E4" s="43">
        <f>E5</f>
        <v>2247884.2100000004</v>
      </c>
      <c r="F4" s="43">
        <f>D4-E4</f>
        <v>11920815.79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D6+D57+D69+D89+D110+D148+D156+D164</f>
        <v>14168700</v>
      </c>
      <c r="E5" s="43">
        <f>E6+E57+E69+E89+E110+E148+E156+E164</f>
        <v>2247884.2100000004</v>
      </c>
      <c r="F5" s="43">
        <f aca="true" t="shared" si="0" ref="F5:F25">D5-E5</f>
        <v>11920815.79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5779500</v>
      </c>
      <c r="E6" s="79">
        <f>E7+E32</f>
        <v>1809092.4900000002</v>
      </c>
      <c r="F6" s="79">
        <f t="shared" si="0"/>
        <v>3970407.51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850589.0900000001</v>
      </c>
      <c r="F7" s="79">
        <f t="shared" si="0"/>
        <v>3802410.91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850389.0900000001</v>
      </c>
      <c r="F8" s="79">
        <f>D8-E8</f>
        <v>3802410.91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850389.0900000001</v>
      </c>
      <c r="F9" s="79">
        <f t="shared" si="0"/>
        <v>3802410.91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645405.92</v>
      </c>
      <c r="F10" s="79">
        <f>D10-E10</f>
        <v>3002594.08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645405.92</v>
      </c>
      <c r="F11" s="79">
        <f>F12</f>
        <v>3002594.08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645405.92</v>
      </c>
      <c r="F12" s="79">
        <f>F13+F14+F15</f>
        <v>3002594.08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519607.62</v>
      </c>
      <c r="F13" s="43">
        <f t="shared" si="0"/>
        <v>2114192.38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0</v>
      </c>
      <c r="F14" s="43">
        <f t="shared" si="0"/>
        <v>218700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61">
        <v>125798.3</v>
      </c>
      <c r="F15" s="43">
        <f t="shared" si="0"/>
        <v>669701.7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204983.17</v>
      </c>
      <c r="F16" s="43">
        <f t="shared" si="0"/>
        <v>799816.83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204983.17</v>
      </c>
      <c r="F17" s="43">
        <f t="shared" si="0"/>
        <v>799816.83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204983.17</v>
      </c>
      <c r="F18" s="43">
        <f>D18-E18</f>
        <v>799816.83</v>
      </c>
      <c r="G18" s="130"/>
    </row>
    <row r="19" spans="1:7" s="37" customFormat="1" ht="28.5" customHeight="1">
      <c r="A19" s="151" t="s">
        <v>388</v>
      </c>
      <c r="B19" s="19" t="s">
        <v>113</v>
      </c>
      <c r="C19" s="80" t="s">
        <v>213</v>
      </c>
      <c r="D19" s="79">
        <v>1004800</v>
      </c>
      <c r="E19" s="144">
        <v>204983.17</v>
      </c>
      <c r="F19" s="43">
        <f>D19-E19</f>
        <v>799816.83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394</v>
      </c>
      <c r="D20" s="79">
        <v>200</v>
      </c>
      <c r="E20" s="172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388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1118500</v>
      </c>
      <c r="E32" s="96">
        <f>E33+E45+E51</f>
        <v>958503.4</v>
      </c>
      <c r="F32" s="145">
        <f aca="true" t="shared" si="2" ref="F32:F38">D32-E32</f>
        <v>159996.59999999998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4460.98</v>
      </c>
      <c r="F33" s="43">
        <f t="shared" si="2"/>
        <v>84239.02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4460.98</v>
      </c>
      <c r="F34" s="43">
        <f t="shared" si="2"/>
        <v>84239.02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0</v>
      </c>
      <c r="F35" s="81">
        <f t="shared" si="2"/>
        <v>20000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0</v>
      </c>
      <c r="F36" s="81">
        <f>D36-E36</f>
        <v>20000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0</v>
      </c>
      <c r="F37" s="81">
        <f>F38</f>
        <v>20000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0</v>
      </c>
      <c r="F38" s="82">
        <f t="shared" si="2"/>
        <v>20000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395</v>
      </c>
      <c r="D39" s="66">
        <f>D40</f>
        <v>68700</v>
      </c>
      <c r="E39" s="67">
        <f>E40</f>
        <v>4460.98</v>
      </c>
      <c r="F39" s="66">
        <f>F41</f>
        <v>64239.020000000004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396</v>
      </c>
      <c r="D40" s="66">
        <f>D41</f>
        <v>68700</v>
      </c>
      <c r="E40" s="67">
        <f>E41</f>
        <v>4460.98</v>
      </c>
      <c r="F40" s="66">
        <f>F41</f>
        <v>64239.020000000004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4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4460.98</v>
      </c>
      <c r="F41" s="66">
        <f>D41-E41</f>
        <v>64239.020000000004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4460.9</v>
      </c>
      <c r="F42" s="43">
        <f>D42-E42</f>
        <v>60939.1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0</v>
      </c>
      <c r="F43" s="43">
        <f>D43-E43</f>
        <v>1300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368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4340</v>
      </c>
      <c r="F45" s="43">
        <f>D45-E45</f>
        <v>75660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4340</v>
      </c>
      <c r="F46" s="67">
        <f>D46-E46</f>
        <v>75660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4340</v>
      </c>
      <c r="F47" s="61">
        <f>F48</f>
        <v>75660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4340</v>
      </c>
      <c r="F48" s="61">
        <f>F49</f>
        <v>75660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 t="shared" si="3"/>
        <v>4340</v>
      </c>
      <c r="F49" s="61">
        <f>F50</f>
        <v>75660</v>
      </c>
      <c r="G49" s="130"/>
    </row>
    <row r="50" spans="1:7" s="37" customFormat="1" ht="25.5" customHeight="1">
      <c r="A50" s="157" t="s">
        <v>388</v>
      </c>
      <c r="B50" s="70" t="s">
        <v>113</v>
      </c>
      <c r="C50" s="71" t="s">
        <v>233</v>
      </c>
      <c r="D50" s="66">
        <v>80000</v>
      </c>
      <c r="E50" s="67">
        <v>4340</v>
      </c>
      <c r="F50" s="67">
        <f>D50-E50</f>
        <v>75660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389</v>
      </c>
      <c r="D51" s="66">
        <f aca="true" t="shared" si="4" ref="D51:F55">D52</f>
        <v>949800</v>
      </c>
      <c r="E51" s="67">
        <f t="shared" si="4"/>
        <v>949702.42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390</v>
      </c>
      <c r="D52" s="66">
        <f t="shared" si="4"/>
        <v>949800</v>
      </c>
      <c r="E52" s="67">
        <f t="shared" si="4"/>
        <v>949702.42</v>
      </c>
      <c r="F52" s="67">
        <f t="shared" si="4"/>
        <v>97.57999999995809</v>
      </c>
      <c r="G52" s="130"/>
    </row>
    <row r="53" spans="1:7" s="37" customFormat="1" ht="105.75" customHeight="1">
      <c r="A53" s="160" t="s">
        <v>399</v>
      </c>
      <c r="B53" s="78">
        <v>200</v>
      </c>
      <c r="C53" s="167" t="s">
        <v>391</v>
      </c>
      <c r="D53" s="168">
        <f t="shared" si="4"/>
        <v>949800</v>
      </c>
      <c r="E53" s="169">
        <f t="shared" si="4"/>
        <v>949702.42</v>
      </c>
      <c r="F53" s="169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412</v>
      </c>
      <c r="D54" s="66">
        <f t="shared" si="4"/>
        <v>949800</v>
      </c>
      <c r="E54" s="67">
        <f t="shared" si="4"/>
        <v>949702.42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410</v>
      </c>
      <c r="D55" s="66">
        <f t="shared" si="4"/>
        <v>949800</v>
      </c>
      <c r="E55" s="67">
        <f t="shared" si="4"/>
        <v>949702.42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388</v>
      </c>
      <c r="B56" s="70">
        <v>200</v>
      </c>
      <c r="C56" s="65" t="s">
        <v>411</v>
      </c>
      <c r="D56" s="66">
        <v>949800</v>
      </c>
      <c r="E56" s="67">
        <v>949702.42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33322.020000000004</v>
      </c>
      <c r="F57" s="88">
        <f t="shared" si="5"/>
        <v>174877.97999999998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33322.020000000004</v>
      </c>
      <c r="F58" s="61">
        <f t="shared" si="5"/>
        <v>174877.97999999998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33322.020000000004</v>
      </c>
      <c r="F59" s="61">
        <f t="shared" si="5"/>
        <v>174877.97999999998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33322.020000000004</v>
      </c>
      <c r="F60" s="61">
        <f t="shared" si="5"/>
        <v>174877.97999999998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33322.020000000004</v>
      </c>
      <c r="F61" s="61">
        <f t="shared" si="5"/>
        <v>174877.97999999998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33322.020000000004</v>
      </c>
      <c r="F62" s="61">
        <f>F64+F65</f>
        <v>144577.97999999998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33322.020000000004</v>
      </c>
      <c r="F63" s="61">
        <f>D63-E63</f>
        <v>144577.97999999998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26770.33</v>
      </c>
      <c r="F64" s="61">
        <f>D64-E64</f>
        <v>109829.67</v>
      </c>
      <c r="G64" s="130"/>
    </row>
    <row r="65" spans="1:7" s="37" customFormat="1" ht="68.25" customHeight="1">
      <c r="A65" s="165" t="s">
        <v>207</v>
      </c>
      <c r="B65" s="19" t="s">
        <v>113</v>
      </c>
      <c r="C65" s="65" t="s">
        <v>240</v>
      </c>
      <c r="D65" s="43">
        <v>41300</v>
      </c>
      <c r="E65" s="61">
        <v>6551.69</v>
      </c>
      <c r="F65" s="61">
        <f>D65-E65</f>
        <v>34748.31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388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29100</v>
      </c>
      <c r="F69" s="79">
        <f aca="true" t="shared" si="8" ref="F69:F76">D69-E69</f>
        <v>124600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29100</v>
      </c>
      <c r="F70" s="43">
        <f t="shared" si="8"/>
        <v>124600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D72+D80+D84</f>
        <v>153700</v>
      </c>
      <c r="E71" s="61">
        <f>E72+E85</f>
        <v>29100</v>
      </c>
      <c r="F71" s="43">
        <f>D71-E71</f>
        <v>124600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43">
        <f>D73+D77</f>
        <v>121200</v>
      </c>
      <c r="E72" s="61">
        <v>29100</v>
      </c>
      <c r="F72" s="43">
        <f t="shared" si="8"/>
        <v>92100</v>
      </c>
      <c r="G72" s="130"/>
    </row>
    <row r="73" spans="1:7" s="37" customFormat="1" ht="129.75" customHeight="1">
      <c r="A73" s="157" t="s">
        <v>382</v>
      </c>
      <c r="B73" s="19" t="s">
        <v>113</v>
      </c>
      <c r="C73" s="65" t="s">
        <v>383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381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380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388</v>
      </c>
      <c r="B76" s="19" t="s">
        <v>113</v>
      </c>
      <c r="C76" s="65" t="s">
        <v>379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19400</v>
      </c>
      <c r="F77" s="61">
        <f>D77-E77</f>
        <v>97000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19400</v>
      </c>
      <c r="F78" s="61">
        <f>F79</f>
        <v>97000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19400</v>
      </c>
      <c r="F79" s="61">
        <f>D79-E79</f>
        <v>97000</v>
      </c>
      <c r="G79" s="130"/>
    </row>
    <row r="80" spans="1:7" s="37" customFormat="1" ht="133.5" customHeight="1">
      <c r="A80" s="157" t="s">
        <v>416</v>
      </c>
      <c r="B80" s="19">
        <v>200</v>
      </c>
      <c r="C80" s="65" t="s">
        <v>448</v>
      </c>
      <c r="D80" s="43">
        <f aca="true" t="shared" si="10" ref="D80:E82">D81</f>
        <v>6000</v>
      </c>
      <c r="E80" s="61">
        <f t="shared" si="10"/>
        <v>0</v>
      </c>
      <c r="F80" s="61">
        <f>D80-E80</f>
        <v>6000</v>
      </c>
      <c r="G80" s="130"/>
    </row>
    <row r="81" spans="1:7" s="37" customFormat="1" ht="42.75">
      <c r="A81" s="158" t="s">
        <v>304</v>
      </c>
      <c r="B81" s="19">
        <v>200</v>
      </c>
      <c r="C81" s="65" t="s">
        <v>447</v>
      </c>
      <c r="D81" s="43">
        <f t="shared" si="10"/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50.25" customHeight="1">
      <c r="A82" s="158" t="s">
        <v>305</v>
      </c>
      <c r="B82" s="19">
        <v>200</v>
      </c>
      <c r="C82" s="65" t="s">
        <v>446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18.75" customHeight="1">
      <c r="A83" s="157" t="s">
        <v>388</v>
      </c>
      <c r="B83" s="19">
        <v>200</v>
      </c>
      <c r="C83" s="65" t="s">
        <v>445</v>
      </c>
      <c r="D83" s="43">
        <v>6000</v>
      </c>
      <c r="E83" s="61">
        <v>0</v>
      </c>
      <c r="F83" s="61">
        <f>D83-E83</f>
        <v>6000</v>
      </c>
      <c r="G83" s="130"/>
    </row>
    <row r="84" spans="1:7" s="37" customFormat="1" ht="22.5" customHeight="1">
      <c r="A84" s="160" t="s">
        <v>397</v>
      </c>
      <c r="B84" s="78">
        <v>200</v>
      </c>
      <c r="C84" s="80" t="s">
        <v>444</v>
      </c>
      <c r="D84" s="79">
        <f>D85</f>
        <v>26500</v>
      </c>
      <c r="E84" s="88">
        <f>E85</f>
        <v>0</v>
      </c>
      <c r="F84" s="61">
        <f>F85</f>
        <v>26500</v>
      </c>
      <c r="G84" s="130"/>
    </row>
    <row r="85" spans="1:7" s="37" customFormat="1" ht="133.5" customHeight="1">
      <c r="A85" s="160" t="s">
        <v>365</v>
      </c>
      <c r="B85" s="19">
        <v>200</v>
      </c>
      <c r="C85" s="65" t="s">
        <v>443</v>
      </c>
      <c r="D85" s="43">
        <f aca="true" t="shared" si="11" ref="D85:F87">D86</f>
        <v>26500</v>
      </c>
      <c r="E85" s="61">
        <f t="shared" si="11"/>
        <v>0</v>
      </c>
      <c r="F85" s="61">
        <f t="shared" si="11"/>
        <v>26500</v>
      </c>
      <c r="G85" s="130"/>
    </row>
    <row r="86" spans="1:7" s="37" customFormat="1" ht="54" customHeight="1">
      <c r="A86" s="158" t="s">
        <v>304</v>
      </c>
      <c r="B86" s="19">
        <v>200</v>
      </c>
      <c r="C86" s="65" t="s">
        <v>415</v>
      </c>
      <c r="D86" s="43">
        <f t="shared" si="11"/>
        <v>26500</v>
      </c>
      <c r="E86" s="61">
        <f t="shared" si="11"/>
        <v>0</v>
      </c>
      <c r="F86" s="61">
        <f t="shared" si="11"/>
        <v>26500</v>
      </c>
      <c r="G86" s="130"/>
    </row>
    <row r="87" spans="1:7" s="37" customFormat="1" ht="46.5" customHeight="1">
      <c r="A87" s="158" t="s">
        <v>305</v>
      </c>
      <c r="B87" s="19">
        <v>200</v>
      </c>
      <c r="C87" s="65" t="s">
        <v>414</v>
      </c>
      <c r="D87" s="43">
        <f t="shared" si="11"/>
        <v>26500</v>
      </c>
      <c r="E87" s="61">
        <f t="shared" si="11"/>
        <v>0</v>
      </c>
      <c r="F87" s="61">
        <f t="shared" si="11"/>
        <v>26500</v>
      </c>
      <c r="G87" s="130"/>
    </row>
    <row r="88" spans="1:7" s="37" customFormat="1" ht="24.75" customHeight="1">
      <c r="A88" s="157" t="s">
        <v>388</v>
      </c>
      <c r="B88" s="19">
        <v>200</v>
      </c>
      <c r="C88" s="65" t="s">
        <v>413</v>
      </c>
      <c r="D88" s="43">
        <v>26500</v>
      </c>
      <c r="E88" s="61">
        <v>0</v>
      </c>
      <c r="F88" s="61">
        <f aca="true" t="shared" si="12" ref="F88:F100">D88-E88</f>
        <v>26500</v>
      </c>
      <c r="G88" s="130"/>
    </row>
    <row r="89" spans="1:7" s="37" customFormat="1" ht="21.75" customHeight="1">
      <c r="A89" s="160" t="s">
        <v>195</v>
      </c>
      <c r="B89" s="78" t="s">
        <v>113</v>
      </c>
      <c r="C89" s="80" t="s">
        <v>248</v>
      </c>
      <c r="D89" s="79">
        <f>D90</f>
        <v>790500</v>
      </c>
      <c r="E89" s="88">
        <f>E90</f>
        <v>0</v>
      </c>
      <c r="F89" s="79">
        <f t="shared" si="12"/>
        <v>790500</v>
      </c>
      <c r="G89" s="130"/>
    </row>
    <row r="90" spans="1:7" s="37" customFormat="1" ht="18.75" customHeight="1">
      <c r="A90" s="160" t="s">
        <v>196</v>
      </c>
      <c r="B90" s="78" t="s">
        <v>113</v>
      </c>
      <c r="C90" s="80" t="s">
        <v>249</v>
      </c>
      <c r="D90" s="79">
        <f>D91</f>
        <v>790500</v>
      </c>
      <c r="E90" s="88">
        <f>E92</f>
        <v>0</v>
      </c>
      <c r="F90" s="79">
        <f t="shared" si="12"/>
        <v>790500</v>
      </c>
      <c r="G90" s="130"/>
    </row>
    <row r="91" spans="1:7" s="37" customFormat="1" ht="49.5" customHeight="1">
      <c r="A91" s="157" t="s">
        <v>128</v>
      </c>
      <c r="B91" s="19">
        <v>200</v>
      </c>
      <c r="C91" s="80" t="s">
        <v>250</v>
      </c>
      <c r="D91" s="79">
        <f>D92+D105</f>
        <v>790500</v>
      </c>
      <c r="E91" s="88">
        <f>E92</f>
        <v>0</v>
      </c>
      <c r="F91" s="66">
        <f t="shared" si="12"/>
        <v>790500</v>
      </c>
      <c r="G91" s="130"/>
    </row>
    <row r="92" spans="1:7" s="37" customFormat="1" ht="45" customHeight="1">
      <c r="A92" s="157" t="s">
        <v>197</v>
      </c>
      <c r="B92" s="19" t="s">
        <v>113</v>
      </c>
      <c r="C92" s="80" t="s">
        <v>251</v>
      </c>
      <c r="D92" s="79">
        <f>D93+D97+D101</f>
        <v>730500</v>
      </c>
      <c r="E92" s="88">
        <f>E93+E97+E101</f>
        <v>0</v>
      </c>
      <c r="F92" s="66">
        <f t="shared" si="12"/>
        <v>730500</v>
      </c>
      <c r="G92" s="130"/>
    </row>
    <row r="93" spans="1:7" s="37" customFormat="1" ht="134.25" customHeight="1">
      <c r="A93" s="157" t="s">
        <v>285</v>
      </c>
      <c r="B93" s="19" t="s">
        <v>113</v>
      </c>
      <c r="C93" s="80" t="s">
        <v>253</v>
      </c>
      <c r="D93" s="95">
        <f aca="true" t="shared" si="13" ref="D93:E95">D94</f>
        <v>405800</v>
      </c>
      <c r="E93" s="88">
        <f t="shared" si="13"/>
        <v>0</v>
      </c>
      <c r="F93" s="67">
        <f t="shared" si="12"/>
        <v>405800</v>
      </c>
      <c r="G93" s="130"/>
    </row>
    <row r="94" spans="1:7" s="37" customFormat="1" ht="46.5" customHeight="1">
      <c r="A94" s="158" t="s">
        <v>304</v>
      </c>
      <c r="B94" s="19">
        <v>200</v>
      </c>
      <c r="C94" s="80" t="s">
        <v>320</v>
      </c>
      <c r="D94" s="79">
        <f t="shared" si="13"/>
        <v>405800</v>
      </c>
      <c r="E94" s="88">
        <f t="shared" si="13"/>
        <v>0</v>
      </c>
      <c r="F94" s="67">
        <f t="shared" si="12"/>
        <v>405800</v>
      </c>
      <c r="G94" s="130"/>
    </row>
    <row r="95" spans="1:7" s="37" customFormat="1" ht="54.75" customHeight="1">
      <c r="A95" s="158" t="s">
        <v>305</v>
      </c>
      <c r="B95" s="19">
        <v>200</v>
      </c>
      <c r="C95" s="80" t="s">
        <v>319</v>
      </c>
      <c r="D95" s="79">
        <f t="shared" si="13"/>
        <v>405800</v>
      </c>
      <c r="E95" s="88">
        <f t="shared" si="13"/>
        <v>0</v>
      </c>
      <c r="F95" s="67">
        <f t="shared" si="12"/>
        <v>405800</v>
      </c>
      <c r="G95" s="130"/>
    </row>
    <row r="96" spans="1:7" s="37" customFormat="1" ht="33" customHeight="1">
      <c r="A96" s="157" t="s">
        <v>388</v>
      </c>
      <c r="B96" s="19" t="s">
        <v>113</v>
      </c>
      <c r="C96" s="80" t="s">
        <v>252</v>
      </c>
      <c r="D96" s="79">
        <v>405800</v>
      </c>
      <c r="E96" s="88">
        <v>0</v>
      </c>
      <c r="F96" s="67">
        <f t="shared" si="12"/>
        <v>405800</v>
      </c>
      <c r="G96" s="130"/>
    </row>
    <row r="97" spans="1:7" s="37" customFormat="1" ht="137.25" customHeight="1">
      <c r="A97" s="157" t="s">
        <v>286</v>
      </c>
      <c r="B97" s="19" t="s">
        <v>113</v>
      </c>
      <c r="C97" s="80" t="s">
        <v>255</v>
      </c>
      <c r="D97" s="95">
        <f aca="true" t="shared" si="14" ref="D97:E99">D98</f>
        <v>150000</v>
      </c>
      <c r="E97" s="88">
        <f t="shared" si="14"/>
        <v>0</v>
      </c>
      <c r="F97" s="67">
        <f t="shared" si="12"/>
        <v>150000</v>
      </c>
      <c r="G97" s="130"/>
    </row>
    <row r="98" spans="1:7" s="37" customFormat="1" ht="48.75" customHeight="1">
      <c r="A98" s="158" t="s">
        <v>304</v>
      </c>
      <c r="B98" s="19">
        <v>200</v>
      </c>
      <c r="C98" s="80" t="s">
        <v>322</v>
      </c>
      <c r="D98" s="79">
        <f t="shared" si="14"/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51.75" customHeight="1">
      <c r="A99" s="158" t="s">
        <v>305</v>
      </c>
      <c r="B99" s="19">
        <v>200</v>
      </c>
      <c r="C99" s="80" t="s">
        <v>321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30" customHeight="1">
      <c r="A100" s="157" t="s">
        <v>388</v>
      </c>
      <c r="B100" s="19" t="s">
        <v>113</v>
      </c>
      <c r="C100" s="80" t="s">
        <v>254</v>
      </c>
      <c r="D100" s="79">
        <v>150000</v>
      </c>
      <c r="E100" s="88">
        <v>0</v>
      </c>
      <c r="F100" s="67">
        <f t="shared" si="12"/>
        <v>150000</v>
      </c>
      <c r="G100" s="130"/>
    </row>
    <row r="101" spans="1:7" s="37" customFormat="1" ht="119.25" customHeight="1">
      <c r="A101" s="157" t="s">
        <v>366</v>
      </c>
      <c r="B101" s="19">
        <v>200</v>
      </c>
      <c r="C101" s="80" t="s">
        <v>348</v>
      </c>
      <c r="D101" s="95">
        <f aca="true" t="shared" si="15" ref="D101:F103">D102</f>
        <v>174700</v>
      </c>
      <c r="E101" s="88">
        <f t="shared" si="15"/>
        <v>0</v>
      </c>
      <c r="F101" s="67">
        <f t="shared" si="15"/>
        <v>174700</v>
      </c>
      <c r="G101" s="130"/>
    </row>
    <row r="102" spans="1:7" s="37" customFormat="1" ht="43.5" customHeight="1">
      <c r="A102" s="158" t="s">
        <v>304</v>
      </c>
      <c r="B102" s="19">
        <v>200</v>
      </c>
      <c r="C102" s="80" t="s">
        <v>347</v>
      </c>
      <c r="D102" s="79">
        <f t="shared" si="15"/>
        <v>174700</v>
      </c>
      <c r="E102" s="88">
        <f t="shared" si="15"/>
        <v>0</v>
      </c>
      <c r="F102" s="67">
        <f t="shared" si="15"/>
        <v>174700</v>
      </c>
      <c r="G102" s="130"/>
    </row>
    <row r="103" spans="1:7" s="37" customFormat="1" ht="44.25" customHeight="1">
      <c r="A103" s="158" t="s">
        <v>305</v>
      </c>
      <c r="B103" s="19">
        <v>200</v>
      </c>
      <c r="C103" s="80" t="s">
        <v>346</v>
      </c>
      <c r="D103" s="79">
        <f t="shared" si="15"/>
        <v>174700</v>
      </c>
      <c r="E103" s="88">
        <f t="shared" si="15"/>
        <v>0</v>
      </c>
      <c r="F103" s="67">
        <f t="shared" si="15"/>
        <v>174700</v>
      </c>
      <c r="G103" s="130"/>
    </row>
    <row r="104" spans="1:7" s="37" customFormat="1" ht="25.5" customHeight="1">
      <c r="A104" s="157" t="s">
        <v>388</v>
      </c>
      <c r="B104" s="19" t="s">
        <v>113</v>
      </c>
      <c r="C104" s="80" t="s">
        <v>345</v>
      </c>
      <c r="D104" s="79">
        <v>174700</v>
      </c>
      <c r="E104" s="88">
        <v>0</v>
      </c>
      <c r="F104" s="67">
        <f>D104-E104</f>
        <v>174700</v>
      </c>
      <c r="G104" s="130"/>
    </row>
    <row r="105" spans="1:7" s="37" customFormat="1" ht="54.75" customHeight="1">
      <c r="A105" s="157" t="s">
        <v>423</v>
      </c>
      <c r="B105" s="19">
        <v>200</v>
      </c>
      <c r="C105" s="80" t="s">
        <v>420</v>
      </c>
      <c r="D105" s="79">
        <f>D106</f>
        <v>60000</v>
      </c>
      <c r="E105" s="88">
        <f>E107</f>
        <v>0</v>
      </c>
      <c r="F105" s="67">
        <f>F107</f>
        <v>60000</v>
      </c>
      <c r="G105" s="130"/>
    </row>
    <row r="106" spans="1:7" s="37" customFormat="1" ht="120" customHeight="1">
      <c r="A106" s="157" t="s">
        <v>422</v>
      </c>
      <c r="B106" s="19">
        <v>200</v>
      </c>
      <c r="C106" s="80" t="s">
        <v>421</v>
      </c>
      <c r="D106" s="79">
        <f>D107</f>
        <v>60000</v>
      </c>
      <c r="E106" s="88"/>
      <c r="F106" s="67"/>
      <c r="G106" s="130"/>
    </row>
    <row r="107" spans="1:7" s="37" customFormat="1" ht="50.25" customHeight="1">
      <c r="A107" s="158" t="s">
        <v>304</v>
      </c>
      <c r="B107" s="19">
        <v>200</v>
      </c>
      <c r="C107" s="80" t="s">
        <v>419</v>
      </c>
      <c r="D107" s="79">
        <f aca="true" t="shared" si="16" ref="D107:F108">D108</f>
        <v>60000</v>
      </c>
      <c r="E107" s="88">
        <f t="shared" si="16"/>
        <v>0</v>
      </c>
      <c r="F107" s="67">
        <f t="shared" si="16"/>
        <v>60000</v>
      </c>
      <c r="G107" s="130"/>
    </row>
    <row r="108" spans="1:7" s="37" customFormat="1" ht="48" customHeight="1">
      <c r="A108" s="158" t="s">
        <v>305</v>
      </c>
      <c r="B108" s="19">
        <v>200</v>
      </c>
      <c r="C108" s="80" t="s">
        <v>418</v>
      </c>
      <c r="D108" s="79">
        <f t="shared" si="16"/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25.5" customHeight="1">
      <c r="A109" s="157" t="s">
        <v>388</v>
      </c>
      <c r="B109" s="19">
        <v>200</v>
      </c>
      <c r="C109" s="80" t="s">
        <v>417</v>
      </c>
      <c r="D109" s="79">
        <v>60000</v>
      </c>
      <c r="E109" s="88">
        <v>0</v>
      </c>
      <c r="F109" s="67">
        <f>D109-E109</f>
        <v>60000</v>
      </c>
      <c r="G109" s="130"/>
    </row>
    <row r="110" spans="1:7" s="37" customFormat="1" ht="14.25">
      <c r="A110" s="159" t="s">
        <v>199</v>
      </c>
      <c r="B110" s="148" t="s">
        <v>113</v>
      </c>
      <c r="C110" s="94" t="s">
        <v>261</v>
      </c>
      <c r="D110" s="95">
        <f>D111+D118+D129</f>
        <v>4974900</v>
      </c>
      <c r="E110" s="96">
        <f>E111+E118+E129</f>
        <v>224341.05</v>
      </c>
      <c r="F110" s="95">
        <f aca="true" t="shared" si="17" ref="F110:F120">D110-E110</f>
        <v>4750558.95</v>
      </c>
      <c r="G110" s="130"/>
    </row>
    <row r="111" spans="1:7" s="37" customFormat="1" ht="14.25">
      <c r="A111" s="160" t="s">
        <v>200</v>
      </c>
      <c r="B111" s="78" t="s">
        <v>113</v>
      </c>
      <c r="C111" s="80" t="s">
        <v>260</v>
      </c>
      <c r="D111" s="79">
        <f aca="true" t="shared" si="18" ref="D111:E116">D112</f>
        <v>60000</v>
      </c>
      <c r="E111" s="88">
        <f t="shared" si="18"/>
        <v>8689.92</v>
      </c>
      <c r="F111" s="88">
        <f t="shared" si="17"/>
        <v>51310.08</v>
      </c>
      <c r="G111" s="130"/>
    </row>
    <row r="112" spans="1:7" s="37" customFormat="1" ht="62.25" customHeight="1">
      <c r="A112" s="157" t="s">
        <v>129</v>
      </c>
      <c r="B112" s="19">
        <v>200</v>
      </c>
      <c r="C112" s="80" t="s">
        <v>259</v>
      </c>
      <c r="D112" s="79">
        <f t="shared" si="18"/>
        <v>60000</v>
      </c>
      <c r="E112" s="88">
        <f t="shared" si="18"/>
        <v>8689.92</v>
      </c>
      <c r="F112" s="88">
        <f t="shared" si="17"/>
        <v>51310.08</v>
      </c>
      <c r="G112" s="130"/>
    </row>
    <row r="113" spans="1:7" s="37" customFormat="1" ht="50.25" customHeight="1">
      <c r="A113" s="160" t="s">
        <v>398</v>
      </c>
      <c r="B113" s="19" t="s">
        <v>113</v>
      </c>
      <c r="C113" s="80" t="s">
        <v>258</v>
      </c>
      <c r="D113" s="79">
        <f t="shared" si="18"/>
        <v>60000</v>
      </c>
      <c r="E113" s="88">
        <f t="shared" si="18"/>
        <v>8689.92</v>
      </c>
      <c r="F113" s="88">
        <f t="shared" si="17"/>
        <v>51310.08</v>
      </c>
      <c r="G113" s="130"/>
    </row>
    <row r="114" spans="1:7" s="37" customFormat="1" ht="117" customHeight="1">
      <c r="A114" s="157" t="s">
        <v>287</v>
      </c>
      <c r="B114" s="19" t="s">
        <v>113</v>
      </c>
      <c r="C114" s="80" t="s">
        <v>257</v>
      </c>
      <c r="D114" s="88">
        <f t="shared" si="18"/>
        <v>60000</v>
      </c>
      <c r="E114" s="88">
        <f t="shared" si="18"/>
        <v>8689.92</v>
      </c>
      <c r="F114" s="88">
        <f t="shared" si="17"/>
        <v>51310.08</v>
      </c>
      <c r="G114" s="130"/>
    </row>
    <row r="115" spans="1:7" s="37" customFormat="1" ht="46.5" customHeight="1">
      <c r="A115" s="158" t="s">
        <v>304</v>
      </c>
      <c r="B115" s="19">
        <v>200</v>
      </c>
      <c r="C115" s="80" t="s">
        <v>323</v>
      </c>
      <c r="D115" s="88">
        <f t="shared" si="18"/>
        <v>60000</v>
      </c>
      <c r="E115" s="88">
        <f t="shared" si="18"/>
        <v>8689.92</v>
      </c>
      <c r="F115" s="88">
        <f>D115-E115</f>
        <v>51310.08</v>
      </c>
      <c r="G115" s="130"/>
    </row>
    <row r="116" spans="1:7" s="37" customFormat="1" ht="48.75" customHeight="1">
      <c r="A116" s="158" t="s">
        <v>305</v>
      </c>
      <c r="B116" s="19">
        <v>200</v>
      </c>
      <c r="C116" s="80" t="s">
        <v>324</v>
      </c>
      <c r="D116" s="88">
        <f t="shared" si="18"/>
        <v>60000</v>
      </c>
      <c r="E116" s="88">
        <f t="shared" si="18"/>
        <v>8689.92</v>
      </c>
      <c r="F116" s="88">
        <f>D116-E116</f>
        <v>51310.08</v>
      </c>
      <c r="G116" s="130"/>
    </row>
    <row r="117" spans="1:7" s="37" customFormat="1" ht="28.5" customHeight="1">
      <c r="A117" s="157" t="s">
        <v>388</v>
      </c>
      <c r="B117" s="19" t="s">
        <v>113</v>
      </c>
      <c r="C117" s="80" t="s">
        <v>256</v>
      </c>
      <c r="D117" s="88">
        <v>60000</v>
      </c>
      <c r="E117" s="88">
        <v>8689.92</v>
      </c>
      <c r="F117" s="88">
        <f t="shared" si="17"/>
        <v>51310.08</v>
      </c>
      <c r="G117" s="130"/>
    </row>
    <row r="118" spans="1:7" s="37" customFormat="1" ht="26.25" customHeight="1">
      <c r="A118" s="160" t="s">
        <v>200</v>
      </c>
      <c r="B118" s="78" t="s">
        <v>113</v>
      </c>
      <c r="C118" s="80" t="s">
        <v>266</v>
      </c>
      <c r="D118" s="79">
        <f>D119</f>
        <v>450000</v>
      </c>
      <c r="E118" s="88">
        <f>E119</f>
        <v>30110</v>
      </c>
      <c r="F118" s="88">
        <f t="shared" si="17"/>
        <v>419890</v>
      </c>
      <c r="G118" s="130"/>
    </row>
    <row r="119" spans="1:7" s="37" customFormat="1" ht="68.25" customHeight="1">
      <c r="A119" s="157" t="s">
        <v>130</v>
      </c>
      <c r="B119" s="19">
        <v>200</v>
      </c>
      <c r="C119" s="80" t="s">
        <v>265</v>
      </c>
      <c r="D119" s="79">
        <f>D120</f>
        <v>450000</v>
      </c>
      <c r="E119" s="88">
        <f>E120</f>
        <v>30110</v>
      </c>
      <c r="F119" s="88">
        <f t="shared" si="17"/>
        <v>419890</v>
      </c>
      <c r="G119" s="130"/>
    </row>
    <row r="120" spans="1:7" s="37" customFormat="1" ht="49.5" customHeight="1">
      <c r="A120" s="157" t="s">
        <v>384</v>
      </c>
      <c r="B120" s="19" t="s">
        <v>113</v>
      </c>
      <c r="C120" s="80" t="s">
        <v>264</v>
      </c>
      <c r="D120" s="79">
        <f>D121+D125</f>
        <v>450000</v>
      </c>
      <c r="E120" s="88">
        <f>E121+E125</f>
        <v>30110</v>
      </c>
      <c r="F120" s="88">
        <f t="shared" si="17"/>
        <v>419890</v>
      </c>
      <c r="G120" s="130"/>
    </row>
    <row r="121" spans="1:7" s="37" customFormat="1" ht="126" customHeight="1">
      <c r="A121" s="157" t="s">
        <v>288</v>
      </c>
      <c r="B121" s="19" t="s">
        <v>113</v>
      </c>
      <c r="C121" s="80" t="s">
        <v>263</v>
      </c>
      <c r="D121" s="79">
        <f aca="true" t="shared" si="19" ref="D121:F123">D122</f>
        <v>100000</v>
      </c>
      <c r="E121" s="88">
        <f t="shared" si="19"/>
        <v>0</v>
      </c>
      <c r="F121" s="88">
        <f t="shared" si="19"/>
        <v>100000</v>
      </c>
      <c r="G121" s="130"/>
    </row>
    <row r="122" spans="1:7" s="37" customFormat="1" ht="54" customHeight="1">
      <c r="A122" s="158" t="s">
        <v>304</v>
      </c>
      <c r="B122" s="19">
        <v>200</v>
      </c>
      <c r="C122" s="80" t="s">
        <v>326</v>
      </c>
      <c r="D122" s="79">
        <f t="shared" si="19"/>
        <v>100000</v>
      </c>
      <c r="E122" s="88">
        <f t="shared" si="19"/>
        <v>0</v>
      </c>
      <c r="F122" s="88">
        <f t="shared" si="19"/>
        <v>100000</v>
      </c>
      <c r="G122" s="130"/>
    </row>
    <row r="123" spans="1:7" s="37" customFormat="1" ht="54" customHeight="1">
      <c r="A123" s="158" t="s">
        <v>305</v>
      </c>
      <c r="B123" s="19">
        <v>200</v>
      </c>
      <c r="C123" s="80" t="s">
        <v>325</v>
      </c>
      <c r="D123" s="79">
        <f t="shared" si="19"/>
        <v>100000</v>
      </c>
      <c r="E123" s="88">
        <f t="shared" si="19"/>
        <v>0</v>
      </c>
      <c r="F123" s="88">
        <f t="shared" si="19"/>
        <v>100000</v>
      </c>
      <c r="G123" s="130"/>
    </row>
    <row r="124" spans="1:7" s="37" customFormat="1" ht="33" customHeight="1">
      <c r="A124" s="157" t="s">
        <v>388</v>
      </c>
      <c r="B124" s="19" t="s">
        <v>113</v>
      </c>
      <c r="C124" s="80" t="s">
        <v>262</v>
      </c>
      <c r="D124" s="79">
        <v>100000</v>
      </c>
      <c r="E124" s="88">
        <v>0</v>
      </c>
      <c r="F124" s="88">
        <f>D124-E124</f>
        <v>100000</v>
      </c>
      <c r="G124" s="130"/>
    </row>
    <row r="125" spans="1:7" s="37" customFormat="1" ht="118.5" customHeight="1">
      <c r="A125" s="160" t="s">
        <v>194</v>
      </c>
      <c r="B125" s="19" t="s">
        <v>113</v>
      </c>
      <c r="C125" s="80" t="s">
        <v>268</v>
      </c>
      <c r="D125" s="79">
        <f>D128</f>
        <v>350000</v>
      </c>
      <c r="E125" s="88">
        <f aca="true" t="shared" si="20" ref="E125:F127">E126</f>
        <v>30110</v>
      </c>
      <c r="F125" s="88">
        <f t="shared" si="20"/>
        <v>319890</v>
      </c>
      <c r="G125" s="130"/>
    </row>
    <row r="126" spans="1:7" s="37" customFormat="1" ht="48" customHeight="1">
      <c r="A126" s="158" t="s">
        <v>304</v>
      </c>
      <c r="B126" s="19">
        <v>200</v>
      </c>
      <c r="C126" s="80" t="s">
        <v>328</v>
      </c>
      <c r="D126" s="79">
        <f>D127</f>
        <v>350000</v>
      </c>
      <c r="E126" s="88">
        <f t="shared" si="20"/>
        <v>30110</v>
      </c>
      <c r="F126" s="88">
        <f t="shared" si="20"/>
        <v>319890</v>
      </c>
      <c r="G126" s="130"/>
    </row>
    <row r="127" spans="1:7" s="37" customFormat="1" ht="54.75" customHeight="1">
      <c r="A127" s="158" t="s">
        <v>305</v>
      </c>
      <c r="B127" s="19">
        <v>200</v>
      </c>
      <c r="C127" s="80" t="s">
        <v>327</v>
      </c>
      <c r="D127" s="79">
        <f>D128</f>
        <v>350000</v>
      </c>
      <c r="E127" s="88">
        <f>E128</f>
        <v>30110</v>
      </c>
      <c r="F127" s="88">
        <f t="shared" si="20"/>
        <v>319890</v>
      </c>
      <c r="G127" s="130"/>
    </row>
    <row r="128" spans="1:7" s="37" customFormat="1" ht="32.25" customHeight="1">
      <c r="A128" s="157" t="s">
        <v>388</v>
      </c>
      <c r="B128" s="19">
        <v>200</v>
      </c>
      <c r="C128" s="80" t="s">
        <v>267</v>
      </c>
      <c r="D128" s="79">
        <v>350000</v>
      </c>
      <c r="E128" s="88">
        <v>30110</v>
      </c>
      <c r="F128" s="88">
        <f aca="true" t="shared" si="21" ref="F128:F143">D128-E128</f>
        <v>319890</v>
      </c>
      <c r="G128" s="130"/>
    </row>
    <row r="129" spans="1:7" s="37" customFormat="1" ht="27.75" customHeight="1">
      <c r="A129" s="159" t="s">
        <v>201</v>
      </c>
      <c r="B129" s="148">
        <v>200</v>
      </c>
      <c r="C129" s="94" t="s">
        <v>292</v>
      </c>
      <c r="D129" s="95">
        <f>D130</f>
        <v>4464900</v>
      </c>
      <c r="E129" s="96">
        <f>E130</f>
        <v>185541.13</v>
      </c>
      <c r="F129" s="79">
        <f t="shared" si="21"/>
        <v>4279358.87</v>
      </c>
      <c r="G129" s="130"/>
    </row>
    <row r="130" spans="1:7" s="37" customFormat="1" ht="69.75" customHeight="1">
      <c r="A130" s="159" t="s">
        <v>131</v>
      </c>
      <c r="B130" s="68">
        <v>200</v>
      </c>
      <c r="C130" s="94" t="s">
        <v>293</v>
      </c>
      <c r="D130" s="95">
        <f>D131</f>
        <v>4464900</v>
      </c>
      <c r="E130" s="96">
        <f>E131</f>
        <v>185541.13</v>
      </c>
      <c r="F130" s="66">
        <f t="shared" si="21"/>
        <v>4279358.87</v>
      </c>
      <c r="G130" s="130"/>
    </row>
    <row r="131" spans="1:7" s="37" customFormat="1" ht="39.75" customHeight="1">
      <c r="A131" s="159" t="s">
        <v>202</v>
      </c>
      <c r="B131" s="68" t="s">
        <v>113</v>
      </c>
      <c r="C131" s="94" t="s">
        <v>269</v>
      </c>
      <c r="D131" s="95">
        <f>D132+D136+D140+D144</f>
        <v>4464900</v>
      </c>
      <c r="E131" s="96">
        <f>E137+E140+E144+E133</f>
        <v>185541.13</v>
      </c>
      <c r="F131" s="43">
        <f t="shared" si="21"/>
        <v>4279358.87</v>
      </c>
      <c r="G131" s="130"/>
    </row>
    <row r="132" spans="1:7" s="37" customFormat="1" ht="123.75" customHeight="1">
      <c r="A132" s="159" t="s">
        <v>402</v>
      </c>
      <c r="B132" s="68">
        <v>200</v>
      </c>
      <c r="C132" s="80" t="s">
        <v>385</v>
      </c>
      <c r="D132" s="95">
        <f aca="true" t="shared" si="22" ref="D132:F134">D133</f>
        <v>2309800</v>
      </c>
      <c r="E132" s="96">
        <f t="shared" si="22"/>
        <v>125541.13</v>
      </c>
      <c r="F132" s="43">
        <f t="shared" si="22"/>
        <v>2184258.87</v>
      </c>
      <c r="G132" s="130"/>
    </row>
    <row r="133" spans="1:7" s="37" customFormat="1" ht="47.25" customHeight="1">
      <c r="A133" s="158" t="s">
        <v>304</v>
      </c>
      <c r="B133" s="68">
        <v>200</v>
      </c>
      <c r="C133" s="80" t="s">
        <v>386</v>
      </c>
      <c r="D133" s="95">
        <f t="shared" si="22"/>
        <v>2309800</v>
      </c>
      <c r="E133" s="96">
        <f t="shared" si="22"/>
        <v>125541.13</v>
      </c>
      <c r="F133" s="43">
        <f t="shared" si="22"/>
        <v>2184258.87</v>
      </c>
      <c r="G133" s="130"/>
    </row>
    <row r="134" spans="1:7" s="37" customFormat="1" ht="48.75" customHeight="1">
      <c r="A134" s="158" t="s">
        <v>305</v>
      </c>
      <c r="B134" s="68">
        <v>200</v>
      </c>
      <c r="C134" s="80" t="s">
        <v>387</v>
      </c>
      <c r="D134" s="95">
        <f t="shared" si="22"/>
        <v>2309800</v>
      </c>
      <c r="E134" s="96">
        <f t="shared" si="22"/>
        <v>125541.13</v>
      </c>
      <c r="F134" s="43">
        <f t="shared" si="22"/>
        <v>2184258.87</v>
      </c>
      <c r="G134" s="130"/>
    </row>
    <row r="135" spans="1:7" s="37" customFormat="1" ht="30" customHeight="1">
      <c r="A135" s="157" t="s">
        <v>388</v>
      </c>
      <c r="B135" s="68">
        <v>200</v>
      </c>
      <c r="C135" s="80" t="s">
        <v>378</v>
      </c>
      <c r="D135" s="95">
        <v>2309800</v>
      </c>
      <c r="E135" s="96">
        <v>125541.13</v>
      </c>
      <c r="F135" s="43">
        <f>D135-E135</f>
        <v>2184258.87</v>
      </c>
      <c r="G135" s="130"/>
    </row>
    <row r="136" spans="1:7" s="37" customFormat="1" ht="138.75" customHeight="1">
      <c r="A136" s="159" t="s">
        <v>132</v>
      </c>
      <c r="B136" s="68" t="s">
        <v>113</v>
      </c>
      <c r="C136" s="80" t="s">
        <v>271</v>
      </c>
      <c r="D136" s="95">
        <f aca="true" t="shared" si="23" ref="D136:E138">D137</f>
        <v>1945100</v>
      </c>
      <c r="E136" s="96">
        <f t="shared" si="23"/>
        <v>0</v>
      </c>
      <c r="F136" s="66">
        <f t="shared" si="21"/>
        <v>1945100</v>
      </c>
      <c r="G136" s="130"/>
    </row>
    <row r="137" spans="1:7" s="37" customFormat="1" ht="51.75" customHeight="1">
      <c r="A137" s="158" t="s">
        <v>304</v>
      </c>
      <c r="B137" s="68">
        <v>200</v>
      </c>
      <c r="C137" s="80" t="s">
        <v>330</v>
      </c>
      <c r="D137" s="95">
        <f t="shared" si="23"/>
        <v>1945100</v>
      </c>
      <c r="E137" s="96">
        <f t="shared" si="23"/>
        <v>0</v>
      </c>
      <c r="F137" s="66">
        <f t="shared" si="21"/>
        <v>1945100</v>
      </c>
      <c r="G137" s="130"/>
    </row>
    <row r="138" spans="1:7" s="37" customFormat="1" ht="55.5" customHeight="1">
      <c r="A138" s="158" t="s">
        <v>305</v>
      </c>
      <c r="B138" s="68">
        <v>200</v>
      </c>
      <c r="C138" s="80" t="s">
        <v>329</v>
      </c>
      <c r="D138" s="95">
        <f t="shared" si="23"/>
        <v>1945100</v>
      </c>
      <c r="E138" s="96">
        <f t="shared" si="23"/>
        <v>0</v>
      </c>
      <c r="F138" s="66">
        <f t="shared" si="21"/>
        <v>1945100</v>
      </c>
      <c r="G138" s="130"/>
    </row>
    <row r="139" spans="1:7" s="37" customFormat="1" ht="30" customHeight="1">
      <c r="A139" s="157" t="s">
        <v>388</v>
      </c>
      <c r="B139" s="68" t="s">
        <v>113</v>
      </c>
      <c r="C139" s="80" t="s">
        <v>270</v>
      </c>
      <c r="D139" s="95">
        <v>1945100</v>
      </c>
      <c r="E139" s="96">
        <v>0</v>
      </c>
      <c r="F139" s="66">
        <f t="shared" si="21"/>
        <v>1945100</v>
      </c>
      <c r="G139" s="130"/>
    </row>
    <row r="140" spans="1:7" s="37" customFormat="1" ht="118.5" customHeight="1">
      <c r="A140" s="157" t="s">
        <v>400</v>
      </c>
      <c r="B140" s="19" t="s">
        <v>113</v>
      </c>
      <c r="C140" s="80" t="s">
        <v>364</v>
      </c>
      <c r="D140" s="79">
        <f aca="true" t="shared" si="24" ref="D140:E142">D141</f>
        <v>60000</v>
      </c>
      <c r="E140" s="88">
        <f t="shared" si="24"/>
        <v>60000</v>
      </c>
      <c r="F140" s="67">
        <f t="shared" si="21"/>
        <v>0</v>
      </c>
      <c r="G140" s="130"/>
    </row>
    <row r="141" spans="1:7" s="37" customFormat="1" ht="48" customHeight="1">
      <c r="A141" s="158" t="s">
        <v>304</v>
      </c>
      <c r="B141" s="19">
        <v>200</v>
      </c>
      <c r="C141" s="80" t="s">
        <v>363</v>
      </c>
      <c r="D141" s="79">
        <f t="shared" si="24"/>
        <v>60000</v>
      </c>
      <c r="E141" s="88">
        <f t="shared" si="24"/>
        <v>60000</v>
      </c>
      <c r="F141" s="67">
        <f t="shared" si="21"/>
        <v>0</v>
      </c>
      <c r="G141" s="130"/>
    </row>
    <row r="142" spans="1:7" s="37" customFormat="1" ht="45" customHeight="1">
      <c r="A142" s="157" t="s">
        <v>352</v>
      </c>
      <c r="B142" s="19">
        <v>200</v>
      </c>
      <c r="C142" s="80" t="s">
        <v>362</v>
      </c>
      <c r="D142" s="79">
        <f t="shared" si="24"/>
        <v>60000</v>
      </c>
      <c r="E142" s="88">
        <f t="shared" si="24"/>
        <v>60000</v>
      </c>
      <c r="F142" s="67">
        <f t="shared" si="21"/>
        <v>0</v>
      </c>
      <c r="G142" s="130"/>
    </row>
    <row r="143" spans="1:7" s="37" customFormat="1" ht="22.5" customHeight="1">
      <c r="A143" s="157" t="s">
        <v>388</v>
      </c>
      <c r="B143" s="19" t="s">
        <v>113</v>
      </c>
      <c r="C143" s="80" t="s">
        <v>361</v>
      </c>
      <c r="D143" s="79">
        <v>60000</v>
      </c>
      <c r="E143" s="88">
        <v>60000</v>
      </c>
      <c r="F143" s="67">
        <f t="shared" si="21"/>
        <v>0</v>
      </c>
      <c r="G143" s="130"/>
    </row>
    <row r="144" spans="1:7" s="37" customFormat="1" ht="100.5" customHeight="1">
      <c r="A144" s="160" t="s">
        <v>401</v>
      </c>
      <c r="B144" s="19">
        <v>200</v>
      </c>
      <c r="C144" s="80" t="s">
        <v>360</v>
      </c>
      <c r="D144" s="88">
        <f aca="true" t="shared" si="25" ref="D144:F146">D145</f>
        <v>150000</v>
      </c>
      <c r="E144" s="88">
        <f t="shared" si="25"/>
        <v>0</v>
      </c>
      <c r="F144" s="67">
        <f t="shared" si="25"/>
        <v>150000</v>
      </c>
      <c r="G144" s="130"/>
    </row>
    <row r="145" spans="1:7" s="37" customFormat="1" ht="54.75" customHeight="1">
      <c r="A145" s="158" t="s">
        <v>304</v>
      </c>
      <c r="B145" s="19">
        <v>200</v>
      </c>
      <c r="C145" s="80" t="s">
        <v>359</v>
      </c>
      <c r="D145" s="88">
        <f t="shared" si="25"/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49.5" customHeight="1">
      <c r="A146" s="158" t="s">
        <v>305</v>
      </c>
      <c r="B146" s="19">
        <v>200</v>
      </c>
      <c r="C146" s="80" t="s">
        <v>358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27.75" customHeight="1">
      <c r="A147" s="157" t="s">
        <v>388</v>
      </c>
      <c r="B147" s="19">
        <v>200</v>
      </c>
      <c r="C147" s="80" t="s">
        <v>357</v>
      </c>
      <c r="D147" s="88">
        <v>150000</v>
      </c>
      <c r="E147" s="88">
        <v>0</v>
      </c>
      <c r="F147" s="67">
        <f aca="true" t="shared" si="26" ref="F147:F167">D147-E147</f>
        <v>150000</v>
      </c>
      <c r="G147" s="130"/>
    </row>
    <row r="148" spans="1:7" s="37" customFormat="1" ht="33" customHeight="1">
      <c r="A148" s="160" t="s">
        <v>203</v>
      </c>
      <c r="B148" s="78" t="s">
        <v>113</v>
      </c>
      <c r="C148" s="80" t="s">
        <v>275</v>
      </c>
      <c r="D148" s="79">
        <f>D150</f>
        <v>760000</v>
      </c>
      <c r="E148" s="79">
        <f aca="true" t="shared" si="27" ref="E148:E154">E149</f>
        <v>137079.95</v>
      </c>
      <c r="F148" s="79">
        <f t="shared" si="26"/>
        <v>622920.05</v>
      </c>
      <c r="G148" s="130"/>
    </row>
    <row r="149" spans="1:7" s="37" customFormat="1" ht="25.5" customHeight="1">
      <c r="A149" s="157" t="s">
        <v>205</v>
      </c>
      <c r="B149" s="19" t="s">
        <v>113</v>
      </c>
      <c r="C149" s="65" t="s">
        <v>274</v>
      </c>
      <c r="D149" s="86">
        <f aca="true" t="shared" si="28" ref="D149:D154">D150</f>
        <v>760000</v>
      </c>
      <c r="E149" s="43">
        <f t="shared" si="27"/>
        <v>137079.95</v>
      </c>
      <c r="F149" s="66">
        <f t="shared" si="26"/>
        <v>622920.05</v>
      </c>
      <c r="G149" s="130"/>
    </row>
    <row r="150" spans="1:7" s="37" customFormat="1" ht="51" customHeight="1">
      <c r="A150" s="157" t="s">
        <v>133</v>
      </c>
      <c r="B150" s="19">
        <v>200</v>
      </c>
      <c r="C150" s="65" t="s">
        <v>273</v>
      </c>
      <c r="D150" s="86">
        <f t="shared" si="28"/>
        <v>760000</v>
      </c>
      <c r="E150" s="43">
        <f t="shared" si="27"/>
        <v>137079.95</v>
      </c>
      <c r="F150" s="66">
        <f t="shared" si="26"/>
        <v>622920.05</v>
      </c>
      <c r="G150" s="130"/>
    </row>
    <row r="151" spans="1:7" s="37" customFormat="1" ht="26.25" customHeight="1">
      <c r="A151" s="157" t="s">
        <v>206</v>
      </c>
      <c r="B151" s="19" t="s">
        <v>113</v>
      </c>
      <c r="C151" s="65" t="s">
        <v>272</v>
      </c>
      <c r="D151" s="86">
        <f>D152</f>
        <v>760000</v>
      </c>
      <c r="E151" s="43">
        <f>E152</f>
        <v>137079.95</v>
      </c>
      <c r="F151" s="66">
        <f t="shared" si="26"/>
        <v>622920.05</v>
      </c>
      <c r="G151" s="130"/>
    </row>
    <row r="152" spans="1:7" s="37" customFormat="1" ht="108.75" customHeight="1">
      <c r="A152" s="160" t="s">
        <v>134</v>
      </c>
      <c r="B152" s="19">
        <v>200</v>
      </c>
      <c r="C152" s="65" t="s">
        <v>276</v>
      </c>
      <c r="D152" s="86">
        <f t="shared" si="28"/>
        <v>760000</v>
      </c>
      <c r="E152" s="43">
        <f t="shared" si="27"/>
        <v>137079.95</v>
      </c>
      <c r="F152" s="66">
        <f t="shared" si="26"/>
        <v>622920.05</v>
      </c>
      <c r="G152" s="130"/>
    </row>
    <row r="153" spans="1:7" s="37" customFormat="1" ht="48" customHeight="1">
      <c r="A153" s="157" t="s">
        <v>334</v>
      </c>
      <c r="B153" s="19">
        <v>200</v>
      </c>
      <c r="C153" s="65" t="s">
        <v>332</v>
      </c>
      <c r="D153" s="86">
        <f t="shared" si="28"/>
        <v>760000</v>
      </c>
      <c r="E153" s="43">
        <f t="shared" si="27"/>
        <v>137079.95</v>
      </c>
      <c r="F153" s="66">
        <f t="shared" si="26"/>
        <v>622920.05</v>
      </c>
      <c r="G153" s="130"/>
    </row>
    <row r="154" spans="1:7" s="37" customFormat="1" ht="22.5" customHeight="1">
      <c r="A154" s="157" t="s">
        <v>333</v>
      </c>
      <c r="B154" s="19">
        <v>200</v>
      </c>
      <c r="C154" s="65" t="s">
        <v>331</v>
      </c>
      <c r="D154" s="86">
        <f t="shared" si="28"/>
        <v>760000</v>
      </c>
      <c r="E154" s="43">
        <f t="shared" si="27"/>
        <v>137079.95</v>
      </c>
      <c r="F154" s="66">
        <f t="shared" si="26"/>
        <v>622920.05</v>
      </c>
      <c r="G154" s="130"/>
    </row>
    <row r="155" spans="1:7" s="37" customFormat="1" ht="78" customHeight="1">
      <c r="A155" s="157" t="s">
        <v>353</v>
      </c>
      <c r="B155" s="19" t="s">
        <v>113</v>
      </c>
      <c r="C155" s="140" t="s">
        <v>339</v>
      </c>
      <c r="D155" s="141">
        <v>760000</v>
      </c>
      <c r="E155" s="138">
        <v>137079.95</v>
      </c>
      <c r="F155" s="139">
        <f t="shared" si="26"/>
        <v>622920.05</v>
      </c>
      <c r="G155" s="130"/>
    </row>
    <row r="156" spans="1:7" s="37" customFormat="1" ht="21.75" customHeight="1">
      <c r="A156" s="160" t="s">
        <v>158</v>
      </c>
      <c r="B156" s="78">
        <v>200</v>
      </c>
      <c r="C156" s="80" t="s">
        <v>281</v>
      </c>
      <c r="D156" s="88">
        <f>D157</f>
        <v>60000</v>
      </c>
      <c r="E156" s="88">
        <f>E157</f>
        <v>14948.7</v>
      </c>
      <c r="F156" s="88">
        <f t="shared" si="26"/>
        <v>45051.3</v>
      </c>
      <c r="G156" s="130"/>
    </row>
    <row r="157" spans="1:7" s="37" customFormat="1" ht="24" customHeight="1">
      <c r="A157" s="157" t="s">
        <v>159</v>
      </c>
      <c r="B157" s="19">
        <v>200</v>
      </c>
      <c r="C157" s="65" t="s">
        <v>280</v>
      </c>
      <c r="D157" s="61">
        <f>D158</f>
        <v>60000</v>
      </c>
      <c r="E157" s="61">
        <f>E158</f>
        <v>14948.7</v>
      </c>
      <c r="F157" s="67">
        <f t="shared" si="26"/>
        <v>45051.3</v>
      </c>
      <c r="G157" s="130"/>
    </row>
    <row r="158" spans="1:7" s="37" customFormat="1" ht="35.25" customHeight="1">
      <c r="A158" s="157" t="s">
        <v>135</v>
      </c>
      <c r="B158" s="19">
        <v>200</v>
      </c>
      <c r="C158" s="65" t="s">
        <v>279</v>
      </c>
      <c r="D158" s="61">
        <f>D160</f>
        <v>60000</v>
      </c>
      <c r="E158" s="61">
        <f>E159</f>
        <v>14948.7</v>
      </c>
      <c r="F158" s="67">
        <f t="shared" si="26"/>
        <v>45051.3</v>
      </c>
      <c r="G158" s="130"/>
    </row>
    <row r="159" spans="1:7" s="37" customFormat="1" ht="100.5" customHeight="1">
      <c r="A159" s="157" t="s">
        <v>157</v>
      </c>
      <c r="B159" s="19">
        <v>200</v>
      </c>
      <c r="C159" s="65" t="s">
        <v>278</v>
      </c>
      <c r="D159" s="61">
        <f>D160</f>
        <v>60000</v>
      </c>
      <c r="E159" s="61">
        <f>E160</f>
        <v>14948.7</v>
      </c>
      <c r="F159" s="67">
        <f t="shared" si="26"/>
        <v>45051.3</v>
      </c>
      <c r="G159" s="130"/>
    </row>
    <row r="160" spans="1:7" s="37" customFormat="1" ht="159.75" customHeight="1">
      <c r="A160" s="161" t="s">
        <v>289</v>
      </c>
      <c r="B160" s="78">
        <v>200</v>
      </c>
      <c r="C160" s="80" t="s">
        <v>294</v>
      </c>
      <c r="D160" s="88">
        <f>D161</f>
        <v>60000</v>
      </c>
      <c r="E160" s="88">
        <f>E161</f>
        <v>14948.7</v>
      </c>
      <c r="F160" s="88">
        <f t="shared" si="26"/>
        <v>45051.3</v>
      </c>
      <c r="G160" s="130"/>
    </row>
    <row r="161" spans="1:7" s="37" customFormat="1" ht="39.75" customHeight="1">
      <c r="A161" s="162" t="s">
        <v>338</v>
      </c>
      <c r="B161" s="19">
        <v>200</v>
      </c>
      <c r="C161" s="65" t="s">
        <v>336</v>
      </c>
      <c r="D161" s="61">
        <f>D162</f>
        <v>60000</v>
      </c>
      <c r="E161" s="61">
        <f>E162</f>
        <v>14948.7</v>
      </c>
      <c r="F161" s="67">
        <f t="shared" si="26"/>
        <v>45051.3</v>
      </c>
      <c r="G161" s="130"/>
    </row>
    <row r="162" spans="1:7" s="37" customFormat="1" ht="37.5" customHeight="1">
      <c r="A162" s="163" t="s">
        <v>337</v>
      </c>
      <c r="B162" s="19">
        <v>200</v>
      </c>
      <c r="C162" s="65" t="s">
        <v>335</v>
      </c>
      <c r="D162" s="61">
        <f>D163</f>
        <v>60000</v>
      </c>
      <c r="E162" s="61">
        <f>E163</f>
        <v>14948.7</v>
      </c>
      <c r="F162" s="67">
        <f t="shared" si="26"/>
        <v>45051.3</v>
      </c>
      <c r="G162" s="130"/>
    </row>
    <row r="163" spans="1:7" s="37" customFormat="1" ht="53.25" customHeight="1">
      <c r="A163" s="157" t="s">
        <v>156</v>
      </c>
      <c r="B163" s="19">
        <v>200</v>
      </c>
      <c r="C163" s="65" t="s">
        <v>277</v>
      </c>
      <c r="D163" s="61">
        <v>60000</v>
      </c>
      <c r="E163" s="61">
        <v>14948.7</v>
      </c>
      <c r="F163" s="67">
        <f t="shared" si="26"/>
        <v>45051.3</v>
      </c>
      <c r="G163" s="130"/>
    </row>
    <row r="164" spans="1:7" s="37" customFormat="1" ht="23.25" customHeight="1">
      <c r="A164" s="160" t="s">
        <v>0</v>
      </c>
      <c r="B164" s="78" t="s">
        <v>113</v>
      </c>
      <c r="C164" s="80" t="s">
        <v>284</v>
      </c>
      <c r="D164" s="145">
        <f aca="true" t="shared" si="29" ref="D164:E166">D165</f>
        <v>1441900</v>
      </c>
      <c r="E164" s="88">
        <f t="shared" si="29"/>
        <v>0</v>
      </c>
      <c r="F164" s="145">
        <f t="shared" si="26"/>
        <v>1441900</v>
      </c>
      <c r="G164" s="130"/>
    </row>
    <row r="165" spans="1:7" s="37" customFormat="1" ht="18.75" customHeight="1">
      <c r="A165" s="157" t="s">
        <v>1</v>
      </c>
      <c r="B165" s="19" t="s">
        <v>113</v>
      </c>
      <c r="C165" s="65" t="s">
        <v>283</v>
      </c>
      <c r="D165" s="86">
        <f t="shared" si="29"/>
        <v>1441900</v>
      </c>
      <c r="E165" s="61">
        <f t="shared" si="29"/>
        <v>0</v>
      </c>
      <c r="F165" s="101">
        <f t="shared" si="26"/>
        <v>1441900</v>
      </c>
      <c r="G165" s="130"/>
    </row>
    <row r="166" spans="1:7" s="37" customFormat="1" ht="49.5" customHeight="1">
      <c r="A166" s="157" t="s">
        <v>133</v>
      </c>
      <c r="B166" s="19">
        <v>200</v>
      </c>
      <c r="C166" s="65" t="s">
        <v>282</v>
      </c>
      <c r="D166" s="86">
        <f t="shared" si="29"/>
        <v>1441900</v>
      </c>
      <c r="E166" s="61">
        <f t="shared" si="29"/>
        <v>0</v>
      </c>
      <c r="F166" s="101">
        <f t="shared" si="26"/>
        <v>1441900</v>
      </c>
      <c r="G166" s="130"/>
    </row>
    <row r="167" spans="1:7" s="37" customFormat="1" ht="41.25" customHeight="1">
      <c r="A167" s="157" t="s">
        <v>2</v>
      </c>
      <c r="B167" s="19" t="s">
        <v>113</v>
      </c>
      <c r="C167" s="65" t="s">
        <v>424</v>
      </c>
      <c r="D167" s="86">
        <f>D168</f>
        <v>1441900</v>
      </c>
      <c r="E167" s="61">
        <f>E168</f>
        <v>0</v>
      </c>
      <c r="F167" s="101">
        <f t="shared" si="26"/>
        <v>1441900</v>
      </c>
      <c r="G167" s="130"/>
    </row>
    <row r="168" spans="1:7" s="37" customFormat="1" ht="96" customHeight="1">
      <c r="A168" s="160" t="s">
        <v>367</v>
      </c>
      <c r="B168" s="19">
        <v>200</v>
      </c>
      <c r="C168" s="85" t="s">
        <v>356</v>
      </c>
      <c r="D168" s="43">
        <f aca="true" t="shared" si="30" ref="D168:F170">D169</f>
        <v>1441900</v>
      </c>
      <c r="E168" s="61">
        <f t="shared" si="30"/>
        <v>0</v>
      </c>
      <c r="F168" s="66">
        <f t="shared" si="30"/>
        <v>1441900</v>
      </c>
      <c r="G168" s="130"/>
    </row>
    <row r="169" spans="1:7" s="37" customFormat="1" ht="50.25" customHeight="1">
      <c r="A169" s="158" t="s">
        <v>304</v>
      </c>
      <c r="B169" s="19">
        <v>200</v>
      </c>
      <c r="C169" s="85" t="s">
        <v>377</v>
      </c>
      <c r="D169" s="43">
        <f t="shared" si="30"/>
        <v>1441900</v>
      </c>
      <c r="E169" s="61">
        <f t="shared" si="30"/>
        <v>0</v>
      </c>
      <c r="F169" s="66">
        <f t="shared" si="30"/>
        <v>1441900</v>
      </c>
      <c r="G169" s="130"/>
    </row>
    <row r="170" spans="1:7" s="37" customFormat="1" ht="49.5" customHeight="1">
      <c r="A170" s="158" t="s">
        <v>305</v>
      </c>
      <c r="B170" s="19">
        <v>200</v>
      </c>
      <c r="C170" s="85" t="s">
        <v>355</v>
      </c>
      <c r="D170" s="43">
        <f t="shared" si="30"/>
        <v>1441900</v>
      </c>
      <c r="E170" s="61">
        <f t="shared" si="30"/>
        <v>0</v>
      </c>
      <c r="F170" s="66">
        <f t="shared" si="30"/>
        <v>1441900</v>
      </c>
      <c r="G170" s="130"/>
    </row>
    <row r="171" spans="1:7" s="37" customFormat="1" ht="20.25" customHeight="1">
      <c r="A171" s="157" t="s">
        <v>388</v>
      </c>
      <c r="B171" s="19">
        <v>200</v>
      </c>
      <c r="C171" s="85" t="s">
        <v>354</v>
      </c>
      <c r="D171" s="43">
        <v>1441900</v>
      </c>
      <c r="E171" s="61">
        <v>0</v>
      </c>
      <c r="F171" s="66">
        <f>D171-E171</f>
        <v>1441900</v>
      </c>
      <c r="G171" s="130"/>
    </row>
    <row r="172" spans="1:7" s="37" customFormat="1" ht="29.25" customHeight="1">
      <c r="A172" s="105" t="s">
        <v>190</v>
      </c>
      <c r="B172" s="44" t="s">
        <v>3</v>
      </c>
      <c r="C172" s="83" t="s">
        <v>152</v>
      </c>
      <c r="D172" s="115">
        <v>-1306100</v>
      </c>
      <c r="E172" s="102">
        <v>453237.61</v>
      </c>
      <c r="F172" s="62" t="s">
        <v>189</v>
      </c>
      <c r="G172" s="130"/>
    </row>
    <row r="173" spans="1:7" s="37" customFormat="1" ht="12.75">
      <c r="A173" s="28"/>
      <c r="B173"/>
      <c r="C173" s="135"/>
      <c r="D173" s="35"/>
      <c r="E173" s="35"/>
      <c r="F173"/>
      <c r="G173" s="130"/>
    </row>
    <row r="174" spans="1:7" s="37" customFormat="1" ht="12.75">
      <c r="A174" s="28"/>
      <c r="B174"/>
      <c r="C174"/>
      <c r="D174" s="35"/>
      <c r="E174" s="35"/>
      <c r="F174"/>
      <c r="G174" s="130"/>
    </row>
    <row r="175" spans="1:7" s="37" customFormat="1" ht="12.75">
      <c r="A175" s="28"/>
      <c r="B175"/>
      <c r="C175"/>
      <c r="D175" s="35"/>
      <c r="E175" s="35"/>
      <c r="F175"/>
      <c r="G175" s="130"/>
    </row>
    <row r="176" spans="1:7" s="37" customFormat="1" ht="12.75">
      <c r="A176" s="28"/>
      <c r="B176"/>
      <c r="C176"/>
      <c r="D176" s="35"/>
      <c r="E176" s="35"/>
      <c r="F176"/>
      <c r="G176" s="130"/>
    </row>
    <row r="177" spans="1:7" s="37" customFormat="1" ht="12.75">
      <c r="A177" s="28"/>
      <c r="B177"/>
      <c r="C177"/>
      <c r="D177" s="35"/>
      <c r="E177" s="35"/>
      <c r="F177"/>
      <c r="G177" s="130"/>
    </row>
    <row r="178" spans="1:7" s="37" customFormat="1" ht="12.75">
      <c r="A178" s="28"/>
      <c r="B178"/>
      <c r="C178"/>
      <c r="D178" s="35"/>
      <c r="E178" s="35"/>
      <c r="F178"/>
      <c r="G178" s="130"/>
    </row>
    <row r="179" spans="1:7" s="37" customFormat="1" ht="2.25" customHeight="1">
      <c r="A179" s="28"/>
      <c r="B179"/>
      <c r="C179"/>
      <c r="D179" s="35"/>
      <c r="E179" s="35"/>
      <c r="F179"/>
      <c r="G179" s="130"/>
    </row>
    <row r="180" spans="1:7" s="37" customFormat="1" ht="12.75" hidden="1">
      <c r="A180" s="28"/>
      <c r="B180"/>
      <c r="C180"/>
      <c r="D180" s="35"/>
      <c r="E180" s="35"/>
      <c r="F180"/>
      <c r="G180" s="130"/>
    </row>
    <row r="181" spans="1:7" s="37" customFormat="1" ht="12.75" hidden="1">
      <c r="A181" s="28"/>
      <c r="B181"/>
      <c r="C181"/>
      <c r="D181" s="35"/>
      <c r="E181" s="35"/>
      <c r="F181"/>
      <c r="G181" s="130"/>
    </row>
    <row r="182" spans="1:7" s="37" customFormat="1" ht="12.75" hidden="1">
      <c r="A182" s="28"/>
      <c r="B182"/>
      <c r="C182"/>
      <c r="D182" s="35"/>
      <c r="E182" s="35"/>
      <c r="F182"/>
      <c r="G182" s="130"/>
    </row>
    <row r="183" spans="1:7" s="37" customFormat="1" ht="12.75" hidden="1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12.75">
      <c r="A187" s="28"/>
      <c r="B187"/>
      <c r="C187"/>
      <c r="D187" s="35"/>
      <c r="E187" s="35"/>
      <c r="F187"/>
      <c r="G187" s="130"/>
    </row>
    <row r="188" spans="1:7" s="37" customFormat="1" ht="12.75">
      <c r="A188" s="28"/>
      <c r="B188"/>
      <c r="C188"/>
      <c r="D188" s="35"/>
      <c r="E188" s="35"/>
      <c r="F188"/>
      <c r="G188" s="130"/>
    </row>
    <row r="189" spans="1:7" s="37" customFormat="1" ht="12.75">
      <c r="A189" s="28"/>
      <c r="B189"/>
      <c r="C189"/>
      <c r="D189" s="35"/>
      <c r="E189" s="35"/>
      <c r="F189"/>
      <c r="G189" s="130"/>
    </row>
    <row r="190" spans="1:7" s="37" customFormat="1" ht="12.75">
      <c r="A190" s="28"/>
      <c r="B190"/>
      <c r="C190"/>
      <c r="D190" s="35"/>
      <c r="E190" s="35"/>
      <c r="F190"/>
      <c r="G190" s="130"/>
    </row>
    <row r="191" spans="1:7" s="37" customFormat="1" ht="12.75">
      <c r="A191" s="28"/>
      <c r="B191"/>
      <c r="C191"/>
      <c r="D191" s="35"/>
      <c r="E191" s="35"/>
      <c r="F191"/>
      <c r="G191" s="130"/>
    </row>
    <row r="192" spans="1:7" s="37" customFormat="1" ht="12.75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8" customFormat="1" ht="12.75">
      <c r="A4201" s="28"/>
      <c r="B4201"/>
      <c r="C4201"/>
      <c r="D4201" s="35"/>
      <c r="E4201" s="35"/>
      <c r="F4201"/>
      <c r="G4201" s="136"/>
    </row>
    <row r="4202" ht="12.75">
      <c r="G4202" s="137"/>
    </row>
    <row r="4203" ht="12.75">
      <c r="G4203" s="137"/>
    </row>
    <row r="4204" ht="12.75">
      <c r="G4204" s="137"/>
    </row>
    <row r="4205" ht="12.75">
      <c r="G4205" s="137"/>
    </row>
    <row r="4206" ht="12.75">
      <c r="G4206" s="137"/>
    </row>
    <row r="4207" ht="12.75">
      <c r="G4207" s="137"/>
    </row>
    <row r="4208" ht="12.75">
      <c r="G4208" s="137"/>
    </row>
    <row r="4209" ht="12.75">
      <c r="G4209" s="137"/>
    </row>
    <row r="4210" ht="12.75">
      <c r="G4210" s="137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</sheetData>
  <sheetProtection/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80" r:id="rId1"/>
  <rowBreaks count="8" manualBreakCount="8">
    <brk id="22" max="5" man="1"/>
    <brk id="50" max="5" man="1"/>
    <brk id="71" max="5" man="1"/>
    <brk id="89" max="5" man="1"/>
    <brk id="109" max="5" man="1"/>
    <brk id="127" max="5" man="1"/>
    <brk id="140" max="5" man="1"/>
    <brk id="1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4" t="s">
        <v>342</v>
      </c>
      <c r="B1" s="184"/>
      <c r="C1" s="184"/>
      <c r="D1" s="184"/>
      <c r="E1" s="184"/>
      <c r="F1" s="184"/>
    </row>
    <row r="2" ht="12.75">
      <c r="A2" s="45"/>
    </row>
    <row r="3" spans="1:6" ht="12.75">
      <c r="A3" s="185" t="s">
        <v>4</v>
      </c>
      <c r="B3" s="185" t="s">
        <v>5</v>
      </c>
      <c r="C3" s="185" t="s">
        <v>6</v>
      </c>
      <c r="D3" s="187" t="s">
        <v>102</v>
      </c>
      <c r="E3" s="189" t="s">
        <v>7</v>
      </c>
      <c r="F3" s="190" t="s">
        <v>103</v>
      </c>
    </row>
    <row r="4" spans="1:6" s="47" customFormat="1" ht="39.75" customHeight="1">
      <c r="A4" s="186"/>
      <c r="B4" s="186"/>
      <c r="C4" s="186"/>
      <c r="D4" s="188"/>
      <c r="E4" s="189"/>
      <c r="F4" s="191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-453237.61000000034</v>
      </c>
      <c r="F6" s="104">
        <f>F13</f>
        <v>1759337.6100000003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369</v>
      </c>
      <c r="B8" s="107" t="s">
        <v>370</v>
      </c>
      <c r="C8" s="108" t="s">
        <v>371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392</v>
      </c>
      <c r="B9" s="57">
        <v>520</v>
      </c>
      <c r="C9" s="48" t="s">
        <v>373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372</v>
      </c>
      <c r="B10" s="112">
        <v>520</v>
      </c>
      <c r="C10" s="113" t="s">
        <v>374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376</v>
      </c>
      <c r="B11" s="112">
        <v>520</v>
      </c>
      <c r="C11" s="112" t="s">
        <v>375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6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-453237.61000000034</v>
      </c>
      <c r="F13" s="104">
        <f>D13-E13</f>
        <v>1759337.6100000003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-12862600</v>
      </c>
      <c r="E14" s="102">
        <f t="shared" si="0"/>
        <v>-3781028.93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-12862600</v>
      </c>
      <c r="E15" s="102">
        <f t="shared" si="0"/>
        <v>-3781028.93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-12862600</v>
      </c>
      <c r="E16" s="102">
        <f t="shared" si="0"/>
        <v>-3781028.93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-12862600</v>
      </c>
      <c r="E17" s="102">
        <v>-3781028.93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14168700</v>
      </c>
      <c r="E18" s="102">
        <f t="shared" si="1"/>
        <v>3327791.32</v>
      </c>
      <c r="F18" s="49" t="s">
        <v>12</v>
      </c>
    </row>
    <row r="19" spans="1:6" ht="37.5" customHeight="1">
      <c r="A19" s="89" t="s">
        <v>393</v>
      </c>
      <c r="B19" s="56">
        <v>720</v>
      </c>
      <c r="C19" s="50" t="s">
        <v>24</v>
      </c>
      <c r="D19" s="102">
        <f t="shared" si="1"/>
        <v>14168700</v>
      </c>
      <c r="E19" s="102">
        <f t="shared" si="1"/>
        <v>3327791.32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14168700</v>
      </c>
      <c r="E20" s="102">
        <f t="shared" si="1"/>
        <v>3327791.32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14168700</v>
      </c>
      <c r="E21" s="102">
        <v>3327791.32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3" t="s">
        <v>343</v>
      </c>
      <c r="C23" s="183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3" t="s">
        <v>32</v>
      </c>
      <c r="C29" s="183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442</v>
      </c>
      <c r="C32" s="182"/>
      <c r="D32" s="182"/>
      <c r="E32" s="182"/>
      <c r="F32" s="182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2019-04-11T06:33:26Z</cp:lastPrinted>
  <dcterms:created xsi:type="dcterms:W3CDTF">2008-08-07T07:37:20Z</dcterms:created>
  <dcterms:modified xsi:type="dcterms:W3CDTF">2019-04-11T06:33:32Z</dcterms:modified>
  <cp:category/>
  <cp:version/>
  <cp:contentType/>
  <cp:contentStatus/>
</cp:coreProperties>
</file>