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'Доходы'!$A$12:$F$60</definedName>
    <definedName name="_xlnm.Print_Area" localSheetId="1">'Расходы'!$A$1:$F$170</definedName>
  </definedNames>
  <calcPr fullCalcOnLoad="1"/>
</workbook>
</file>

<file path=xl/sharedStrings.xml><?xml version="1.0" encoding="utf-8"?>
<sst xmlns="http://schemas.openxmlformats.org/spreadsheetml/2006/main" count="648" uniqueCount="444">
  <si>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</si>
  <si>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</si>
  <si>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</si>
  <si>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</si>
  <si>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</si>
  <si>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</si>
  <si>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</si>
  <si>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</si>
  <si>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</si>
  <si>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</si>
  <si>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</si>
  <si>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</si>
  <si>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</si>
  <si>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</si>
  <si>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</si>
  <si>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</si>
  <si>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</si>
  <si>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</si>
  <si>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</si>
  <si>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</si>
  <si>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</si>
  <si>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</si>
  <si>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</si>
  <si>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</si>
  <si>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</si>
  <si>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</si>
  <si>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</si>
  <si>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</si>
  <si>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</si>
  <si>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</si>
  <si>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</si>
  <si>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</si>
  <si>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</si>
  <si>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</si>
  <si>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</si>
  <si>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</si>
  <si>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</si>
  <si>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</si>
  <si>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</si>
  <si>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</si>
  <si>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</si>
  <si>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</si>
  <si>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</si>
  <si>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</si>
  <si>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</si>
  <si>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</si>
  <si>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</si>
  <si>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</si>
  <si>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</si>
  <si>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</si>
  <si>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</si>
  <si>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</si>
  <si>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</si>
  <si>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</si>
  <si>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</si>
  <si>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</si>
  <si>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</si>
  <si>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</si>
  <si>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</si>
  <si>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</si>
  <si>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</si>
  <si>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</si>
  <si>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</si>
  <si>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</si>
  <si>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</si>
  <si>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</si>
  <si>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</si>
  <si>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</si>
  <si>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</si>
  <si>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</si>
  <si>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</si>
  <si>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</si>
  <si>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</si>
  <si>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</si>
  <si>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</si>
  <si>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</si>
  <si>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</si>
  <si>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</si>
  <si>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</si>
  <si>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</si>
  <si>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</si>
  <si>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</si>
  <si>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</si>
  <si>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</si>
  <si>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</si>
  <si>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</si>
  <si>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</si>
  <si>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</si>
  <si>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</si>
  <si>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</si>
  <si>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</si>
  <si>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</si>
  <si>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</si>
  <si>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</si>
  <si>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</si>
  <si>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</si>
  <si>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</si>
  <si>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</si>
  <si>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</si>
  <si>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</si>
  <si>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</si>
  <si>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</si>
  <si>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</si>
  <si>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</si>
  <si>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</si>
  <si>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</si>
  <si>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</si>
  <si>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</si>
  <si>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</si>
  <si>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</si>
  <si>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</si>
  <si>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</si>
  <si>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</si>
  <si>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</si>
  <si>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</si>
  <si>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</si>
  <si>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</si>
  <si>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</si>
  <si>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</si>
  <si>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</si>
  <si>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</si>
  <si>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</si>
  <si>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</si>
  <si>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</si>
  <si>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</si>
  <si>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</si>
  <si>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</si>
  <si>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</si>
  <si>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</si>
  <si>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</si>
  <si>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</si>
  <si>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</si>
  <si>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</si>
  <si>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</si>
  <si>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</si>
  <si>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</si>
  <si>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</si>
  <si>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</si>
  <si>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</si>
  <si>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</si>
  <si>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</si>
  <si>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</si>
  <si>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</si>
  <si>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</si>
  <si>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</si>
  <si>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</si>
  <si>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</si>
  <si>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</si>
  <si>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</si>
  <si>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</si>
  <si>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</si>
  <si>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</si>
  <si>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</si>
  <si>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</si>
  <si>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</si>
  <si>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</si>
  <si>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</si>
  <si>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</si>
  <si>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</si>
  <si>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</si>
  <si>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</si>
  <si>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</si>
  <si>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</si>
  <si>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</si>
  <si>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</si>
  <si>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</si>
  <si>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</si>
  <si>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</si>
  <si>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</si>
  <si>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</si>
  <si>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</si>
  <si>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</si>
  <si>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</si>
  <si>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</si>
  <si>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</si>
  <si>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</si>
  <si>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</si>
  <si>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</si>
  <si>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</si>
  <si>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</si>
  <si>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</si>
  <si>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</si>
  <si>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</si>
  <si>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</si>
  <si>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</si>
  <si>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</si>
  <si>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</si>
  <si>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</si>
  <si>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</si>
  <si>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</si>
  <si>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</si>
  <si>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</si>
  <si>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</si>
  <si>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</si>
  <si>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</si>
  <si>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</si>
  <si>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</si>
  <si>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</si>
  <si>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</si>
  <si>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</si>
  <si>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</si>
  <si>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</si>
  <si>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</si>
  <si>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</si>
  <si>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</si>
  <si>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</si>
  <si>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</si>
  <si>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</si>
  <si>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</si>
  <si>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</si>
  <si>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</si>
  <si>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</si>
  <si>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</si>
  <si>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</si>
  <si>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</si>
  <si>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</si>
  <si>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</si>
  <si>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</si>
  <si>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</si>
  <si>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</si>
  <si>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</si>
  <si>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</si>
  <si>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</si>
  <si>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</si>
  <si>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</si>
  <si>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</si>
  <si>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</si>
  <si>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</si>
  <si>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</si>
  <si>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</si>
  <si>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</si>
  <si>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</si>
  <si>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</si>
  <si>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</si>
  <si>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</si>
  <si>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</si>
  <si>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</si>
  <si>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</si>
  <si>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</si>
  <si>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</si>
  <si>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</si>
  <si>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</si>
  <si>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</si>
  <si>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</si>
  <si>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</si>
  <si>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</si>
  <si>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</si>
  <si>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</si>
  <si>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</si>
  <si>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</si>
  <si>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</si>
  <si>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</si>
  <si>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</si>
  <si>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</si>
  <si>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</si>
  <si>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</si>
  <si>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</si>
  <si>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</si>
  <si>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</si>
  <si>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</si>
  <si>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</si>
  <si>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</si>
  <si>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</si>
  <si>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</si>
  <si>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</si>
  <si>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</si>
  <si>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</si>
  <si>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</si>
  <si>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</si>
  <si>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</si>
  <si>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</si>
  <si>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</si>
  <si>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</si>
  <si>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</si>
  <si>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</si>
  <si>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</si>
  <si>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</si>
  <si>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</si>
  <si>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</si>
  <si>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</si>
  <si>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</si>
  <si>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</si>
  <si>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</si>
  <si>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</si>
  <si>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</si>
  <si>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</si>
  <si>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</si>
  <si>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</si>
  <si>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</si>
  <si>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</si>
  <si>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</si>
  <si>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</si>
  <si>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</si>
  <si>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</si>
  <si>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</si>
  <si>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</si>
  <si>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</si>
  <si>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</si>
  <si>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</si>
  <si>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</si>
  <si>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</si>
  <si>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</si>
  <si>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</si>
  <si>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</si>
  <si>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</si>
  <si>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</si>
  <si>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</si>
  <si>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</si>
  <si>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</si>
  <si>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</si>
  <si>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</si>
  <si>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</si>
  <si>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</si>
  <si>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</si>
  <si>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</si>
  <si>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</si>
  <si>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</si>
  <si>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</si>
  <si>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</si>
  <si>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</si>
  <si>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</si>
  <si>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</si>
  <si>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</si>
  <si>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</si>
  <si>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</si>
  <si>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</si>
  <si>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</si>
  <si>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</si>
  <si>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</si>
  <si>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</si>
  <si>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</si>
  <si>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</si>
  <si>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</si>
  <si>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</si>
  <si>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</si>
  <si>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</si>
  <si>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</si>
  <si>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</si>
  <si>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</si>
  <si>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</si>
  <si>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</si>
  <si>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</si>
  <si>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</si>
  <si>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</si>
  <si>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</si>
  <si>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</si>
  <si>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</si>
  <si>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</si>
  <si>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</si>
  <si>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</si>
  <si>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</si>
  <si>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</si>
  <si>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</si>
  <si>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</si>
  <si>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</si>
  <si>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</si>
  <si>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</si>
  <si>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</si>
  <si>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</si>
  <si>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</si>
  <si>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</si>
  <si>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</si>
  <si>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</si>
  <si>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</si>
  <si>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</si>
  <si>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</si>
  <si>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</si>
  <si>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</si>
  <si>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</si>
  <si>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</si>
  <si>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</si>
  <si>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</si>
  <si>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</si>
  <si>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</si>
  <si>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</si>
  <si>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</si>
  <si>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</si>
  <si>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</si>
  <si>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</si>
  <si>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</si>
  <si>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</si>
  <si>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</si>
  <si>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</si>
  <si>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</si>
  <si>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</si>
  <si>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</si>
  <si>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</si>
  <si>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</si>
  <si>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</si>
  <si>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</si>
  <si>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</si>
  <si>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</si>
  <si>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</si>
  <si>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</si>
  <si>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</si>
  <si>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</si>
  <si>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</si>
  <si>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</si>
  <si>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</si>
  <si>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</si>
  <si>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</si>
  <si>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</si>
  <si>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</si>
  <si>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</si>
  <si>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</si>
  <si>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</si>
  <si>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</si>
  <si>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</si>
  <si>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</si>
  <si>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</si>
  <si>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</si>
  <si>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</si>
  <si>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</si>
  <si>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</si>
  <si>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</si>
  <si>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</si>
  <si>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951 0113 0129990000 000</t>
  </si>
  <si>
    <t xml:space="preserve">951 0309 0310020030 000 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</si>
  <si>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</si>
  <si>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</si>
  <si>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</si>
  <si>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</si>
  <si>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</si>
  <si>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</si>
  <si>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</si>
  <si>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</si>
  <si>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</si>
  <si>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</si>
  <si>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</si>
  <si>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</si>
  <si>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</si>
  <si>
    <t xml:space="preserve">Прочая закупка товаров, работ и услуг </t>
  </si>
  <si>
    <t>951 0801  06100S3900 612</t>
  </si>
  <si>
    <t>951 0801  06100S3900 610</t>
  </si>
  <si>
    <t>951 0801  06100S3900 600</t>
  </si>
  <si>
    <t>Субсидии бюджетным учреждениям на иные цели</t>
  </si>
  <si>
    <t xml:space="preserve">                                         на 1 августа  2018 года</t>
  </si>
  <si>
    <t>01.08.2018</t>
  </si>
  <si>
    <t>951 1102 06200S4220 244</t>
  </si>
  <si>
    <t>951 1102 06200S4220 240</t>
  </si>
  <si>
    <t>951 1102 06200S4220 200</t>
  </si>
  <si>
    <t>951 1102 06200S4220 000</t>
  </si>
  <si>
    <t>Расходы за счет средств резервного фонда Правительства Ростовской области в рамках подпрограммы "«Развитие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</si>
  <si>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13 сентября  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</si>
</sst>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4" applyNumberFormat="1" applyFont="1" applyBorder="1" applyAlignment="1">
      <alignment wrapText="1"/>
      <protection/>
    </xf>
    <xf numFmtId="0" fontId="16" fillId="0" borderId="22" xfId="54" applyNumberFormat="1" applyFont="1" applyBorder="1" applyAlignment="1">
      <alignment wrapText="1"/>
      <protection/>
    </xf>
    <xf numFmtId="0" fontId="13" fillId="0" borderId="10" xfId="54" applyNumberFormat="1" applyFont="1" applyBorder="1" applyAlignment="1">
      <alignment horizontal="left" wrapText="1"/>
      <protection/>
    </xf>
    <xf numFmtId="0" fontId="16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0" fillId="0" borderId="23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4" applyNumberFormat="1" applyFont="1" applyBorder="1" applyAlignment="1">
      <alignment wrapText="1"/>
      <protection/>
    </xf>
    <xf numFmtId="0" fontId="18" fillId="0" borderId="17" xfId="54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9" fontId="1" fillId="36" borderId="17" xfId="0" applyNumberFormat="1" applyFont="1" applyFill="1" applyBorder="1" applyAlignment="1">
      <alignment horizontal="left" vertical="top" wrapText="1"/>
    </xf>
    <xf numFmtId="43" fontId="1" fillId="0" borderId="17" xfId="0" applyNumberFormat="1" applyFont="1" applyFill="1" applyBorder="1" applyAlignment="1">
      <alignment horizontal="center" vertical="top" wrapText="1"/>
    </xf>
    <xf numFmtId="4" fontId="60" fillId="0" borderId="23" xfId="33" applyNumberFormat="1" applyFont="1" applyFill="1" applyBorder="1" applyAlignment="1">
      <alignment horizontal="right" vertical="top" wrapText="1" readingOrder="1"/>
      <protection/>
    </xf>
    <xf numFmtId="181" fontId="60" fillId="0" borderId="23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" fontId="1" fillId="35" borderId="17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tabSelected="1" zoomScalePageLayoutView="0" workbookViewId="0" topLeftCell="A13">
      <selection activeCell="E19" sqref="E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97" t="s">
        <v>35</v>
      </c>
      <c r="B1" s="197"/>
      <c r="C1" s="197"/>
      <c r="D1" s="197"/>
      <c r="E1" s="197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198" t="s">
        <v>436</v>
      </c>
      <c r="B3" s="198"/>
      <c r="C3" s="198"/>
      <c r="D3" s="198"/>
      <c r="E3" s="79" t="s">
        <v>146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437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147</v>
      </c>
      <c r="F6" s="11" t="s">
        <v>148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151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152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D15+D48</f>
        <v>32978100</v>
      </c>
      <c r="E14" s="34">
        <f>E15+E49</f>
        <v>7222643.12</v>
      </c>
      <c r="F14" s="34">
        <f aca="true" t="shared" si="0" ref="F14:F19">D14-E14</f>
        <v>25755456.88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4213000</v>
      </c>
      <c r="E15" s="34">
        <f>E16+E21+E27+E39+E36+E42+E45</f>
        <v>1526417.04</v>
      </c>
      <c r="F15" s="34">
        <f t="shared" si="0"/>
        <v>2686582.96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786763.3099999999</v>
      </c>
      <c r="F16" s="34">
        <f t="shared" si="0"/>
        <v>324436.69000000006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786763.3099999999</v>
      </c>
      <c r="F17" s="34">
        <f t="shared" si="0"/>
        <v>324436.69000000006</v>
      </c>
    </row>
    <row r="18" spans="1:6" s="2" customFormat="1" ht="98.25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783075.72</v>
      </c>
      <c r="F18" s="34">
        <f t="shared" si="0"/>
        <v>316524.28</v>
      </c>
    </row>
    <row r="19" spans="1:6" s="2" customFormat="1" ht="162.75" customHeight="1">
      <c r="A19" s="78" t="s">
        <v>118</v>
      </c>
      <c r="B19" s="80" t="s">
        <v>47</v>
      </c>
      <c r="C19" s="33" t="s">
        <v>206</v>
      </c>
      <c r="D19" s="64">
        <v>5800</v>
      </c>
      <c r="E19" s="64">
        <v>0</v>
      </c>
      <c r="F19" s="64">
        <f t="shared" si="0"/>
        <v>5800</v>
      </c>
    </row>
    <row r="20" spans="1:6" s="2" customFormat="1" ht="65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3687.59</v>
      </c>
      <c r="F20" s="34">
        <f aca="true" t="shared" si="1" ref="F20:F26">D20-E20</f>
        <v>2112.41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455000</v>
      </c>
      <c r="E21" s="149">
        <f>E22</f>
        <v>310530.68</v>
      </c>
      <c r="F21" s="34">
        <f t="shared" si="1"/>
        <v>144469.32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455000</v>
      </c>
      <c r="E22" s="34">
        <f>E23+E24+E25+E26</f>
        <v>310530.68</v>
      </c>
      <c r="F22" s="34">
        <f t="shared" si="1"/>
        <v>144469.32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172100</v>
      </c>
      <c r="E23" s="34">
        <v>135519.22</v>
      </c>
      <c r="F23" s="34">
        <f t="shared" si="1"/>
        <v>36580.78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1200</v>
      </c>
      <c r="E24" s="34">
        <v>1161.12</v>
      </c>
      <c r="F24" s="34">
        <f t="shared" si="1"/>
        <v>38.88000000000011</v>
      </c>
    </row>
    <row r="25" spans="1:6" s="2" customFormat="1" ht="98.25" customHeight="1">
      <c r="A25" s="33" t="s">
        <v>65</v>
      </c>
      <c r="B25" s="33" t="s">
        <v>47</v>
      </c>
      <c r="C25" s="33" t="s">
        <v>66</v>
      </c>
      <c r="D25" s="34">
        <v>314900</v>
      </c>
      <c r="E25" s="34">
        <v>205444.25</v>
      </c>
      <c r="F25" s="34">
        <f t="shared" si="1"/>
        <v>109455.75</v>
      </c>
    </row>
    <row r="26" spans="1:6" s="2" customFormat="1" ht="101.25" customHeight="1">
      <c r="A26" s="33" t="s">
        <v>67</v>
      </c>
      <c r="B26" s="33" t="s">
        <v>47</v>
      </c>
      <c r="C26" s="33" t="s">
        <v>68</v>
      </c>
      <c r="D26" s="64">
        <v>-33200</v>
      </c>
      <c r="E26" s="195">
        <v>-31593.91</v>
      </c>
      <c r="F26" s="34">
        <f t="shared" si="1"/>
        <v>-1606.0900000000001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402460.83999999997</v>
      </c>
      <c r="F27" s="34">
        <f aca="true" t="shared" si="2" ref="F27:F34">D27-E27</f>
        <v>2153639.16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50">
        <f>E29</f>
        <v>108027.32</v>
      </c>
      <c r="F28" s="34">
        <f t="shared" si="2"/>
        <v>401972.68</v>
      </c>
    </row>
    <row r="29" spans="1:6" s="2" customFormat="1" ht="69" customHeight="1">
      <c r="A29" s="33" t="s">
        <v>176</v>
      </c>
      <c r="B29" s="33" t="s">
        <v>47</v>
      </c>
      <c r="C29" s="33" t="s">
        <v>167</v>
      </c>
      <c r="D29" s="34">
        <v>510000</v>
      </c>
      <c r="E29" s="194">
        <v>108027.32</v>
      </c>
      <c r="F29" s="34">
        <f t="shared" si="2"/>
        <v>401972.68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294433.51999999996</v>
      </c>
      <c r="F30" s="34">
        <f t="shared" si="2"/>
        <v>1751666.48</v>
      </c>
    </row>
    <row r="31" spans="1:6" s="2" customFormat="1" ht="15.75" customHeight="1">
      <c r="A31" s="33" t="s">
        <v>172</v>
      </c>
      <c r="B31" s="33" t="s">
        <v>47</v>
      </c>
      <c r="C31" s="33" t="s">
        <v>168</v>
      </c>
      <c r="D31" s="149">
        <f>D32</f>
        <v>589200</v>
      </c>
      <c r="E31" s="150">
        <f>E32</f>
        <v>598331.34</v>
      </c>
      <c r="F31" s="34">
        <f t="shared" si="2"/>
        <v>-9131.339999999967</v>
      </c>
    </row>
    <row r="32" spans="1:6" s="2" customFormat="1" ht="54.75" customHeight="1">
      <c r="A32" s="33" t="s">
        <v>174</v>
      </c>
      <c r="B32" s="33" t="s">
        <v>47</v>
      </c>
      <c r="C32" s="33" t="s">
        <v>169</v>
      </c>
      <c r="D32" s="34">
        <v>589200</v>
      </c>
      <c r="E32" s="194">
        <v>598331.34</v>
      </c>
      <c r="F32" s="34">
        <f t="shared" si="2"/>
        <v>-9131.339999999967</v>
      </c>
    </row>
    <row r="33" spans="1:6" s="2" customFormat="1" ht="18.75" customHeight="1">
      <c r="A33" s="33" t="s">
        <v>173</v>
      </c>
      <c r="B33" s="33" t="s">
        <v>47</v>
      </c>
      <c r="C33" s="33" t="s">
        <v>171</v>
      </c>
      <c r="D33" s="149">
        <f>D34</f>
        <v>1456900</v>
      </c>
      <c r="E33" s="150">
        <f>E34</f>
        <v>-303897.82</v>
      </c>
      <c r="F33" s="149">
        <f t="shared" si="2"/>
        <v>1760797.82</v>
      </c>
    </row>
    <row r="34" spans="1:6" s="2" customFormat="1" ht="61.5" customHeight="1">
      <c r="A34" s="33" t="s">
        <v>175</v>
      </c>
      <c r="B34" s="33" t="s">
        <v>47</v>
      </c>
      <c r="C34" s="33" t="s">
        <v>170</v>
      </c>
      <c r="D34" s="34">
        <v>1456900</v>
      </c>
      <c r="E34" s="194">
        <v>-303897.82</v>
      </c>
      <c r="F34" s="34">
        <f t="shared" si="2"/>
        <v>1760797.82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8.2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26662.21</v>
      </c>
      <c r="F38" s="149">
        <f>D38-E39</f>
        <v>35737.79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26662.21</v>
      </c>
      <c r="F39" s="34">
        <f>D39-E40</f>
        <v>35737.79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26662.21</v>
      </c>
      <c r="F40" s="34">
        <f>D40-E40</f>
        <v>35737.79</v>
      </c>
    </row>
    <row r="41" spans="1:6" s="2" customFormat="1" ht="95.25" customHeight="1">
      <c r="A41" s="33" t="s">
        <v>166</v>
      </c>
      <c r="B41" s="33" t="s">
        <v>47</v>
      </c>
      <c r="C41" s="33" t="s">
        <v>165</v>
      </c>
      <c r="D41" s="34">
        <v>62400</v>
      </c>
      <c r="E41" s="114">
        <v>26662.21</v>
      </c>
      <c r="F41" s="34">
        <f>D41-E41</f>
        <v>35737.79</v>
      </c>
    </row>
    <row r="42" spans="1:6" s="2" customFormat="1" ht="28.5" customHeight="1">
      <c r="A42" s="100" t="s">
        <v>350</v>
      </c>
      <c r="B42" s="99">
        <v>10</v>
      </c>
      <c r="C42" s="33" t="s">
        <v>345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348</v>
      </c>
      <c r="B43" s="99">
        <v>10</v>
      </c>
      <c r="C43" s="33" t="s">
        <v>346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349</v>
      </c>
      <c r="B44" s="99">
        <v>10</v>
      </c>
      <c r="C44" s="33" t="s">
        <v>347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D46</f>
        <v>27200</v>
      </c>
      <c r="E45" s="153">
        <f>E46</f>
        <v>0</v>
      </c>
      <c r="F45" s="149">
        <f>D45-E45</f>
        <v>27200</v>
      </c>
    </row>
    <row r="46" spans="1:6" s="2" customFormat="1" ht="43.5" customHeight="1">
      <c r="A46" s="33" t="s">
        <v>88</v>
      </c>
      <c r="B46" s="33" t="s">
        <v>47</v>
      </c>
      <c r="C46" s="33" t="s">
        <v>89</v>
      </c>
      <c r="D46" s="66">
        <f>D47</f>
        <v>27200</v>
      </c>
      <c r="E46" s="65">
        <v>0</v>
      </c>
      <c r="F46" s="34">
        <f>F47</f>
        <v>27200</v>
      </c>
    </row>
    <row r="47" spans="1:6" s="2" customFormat="1" ht="53.25" customHeight="1">
      <c r="A47" s="33" t="s">
        <v>164</v>
      </c>
      <c r="B47" s="33" t="s">
        <v>47</v>
      </c>
      <c r="C47" s="33" t="s">
        <v>163</v>
      </c>
      <c r="D47" s="152">
        <v>27200</v>
      </c>
      <c r="E47" s="151">
        <v>0</v>
      </c>
      <c r="F47" s="149">
        <f>D47-E47</f>
        <v>27200</v>
      </c>
    </row>
    <row r="48" spans="1:6" s="2" customFormat="1" ht="12.75">
      <c r="A48" s="33" t="s">
        <v>90</v>
      </c>
      <c r="B48" s="33" t="s">
        <v>47</v>
      </c>
      <c r="C48" s="33" t="s">
        <v>91</v>
      </c>
      <c r="D48" s="149">
        <f>D49</f>
        <v>28765100</v>
      </c>
      <c r="E48" s="151">
        <f>E49</f>
        <v>5696226.08</v>
      </c>
      <c r="F48" s="151">
        <f>D48-E48</f>
        <v>23068873.92</v>
      </c>
    </row>
    <row r="49" spans="1:6" s="2" customFormat="1" ht="39.75" customHeight="1">
      <c r="A49" s="33" t="s">
        <v>122</v>
      </c>
      <c r="B49" s="33" t="s">
        <v>47</v>
      </c>
      <c r="C49" s="33" t="s">
        <v>92</v>
      </c>
      <c r="D49" s="34">
        <f>D50+D53+D58</f>
        <v>28765100</v>
      </c>
      <c r="E49" s="66">
        <f>E50+E53+E58</f>
        <v>5696226.08</v>
      </c>
      <c r="F49" s="74">
        <f>D49-E49</f>
        <v>23068873.92</v>
      </c>
    </row>
    <row r="50" spans="1:6" s="2" customFormat="1" ht="38.25" customHeight="1">
      <c r="A50" s="33" t="s">
        <v>93</v>
      </c>
      <c r="B50" s="33" t="s">
        <v>47</v>
      </c>
      <c r="C50" s="33" t="s">
        <v>365</v>
      </c>
      <c r="D50" s="34">
        <f>D51</f>
        <v>6719000</v>
      </c>
      <c r="E50" s="66">
        <f>E51</f>
        <v>5292000</v>
      </c>
      <c r="F50" s="74">
        <f>D50-E51</f>
        <v>1427000</v>
      </c>
    </row>
    <row r="51" spans="1:6" s="2" customFormat="1" ht="30" customHeight="1">
      <c r="A51" s="33" t="s">
        <v>94</v>
      </c>
      <c r="B51" s="33" t="s">
        <v>47</v>
      </c>
      <c r="C51" s="33" t="s">
        <v>364</v>
      </c>
      <c r="D51" s="34">
        <f>D52</f>
        <v>6719000</v>
      </c>
      <c r="E51" s="66">
        <f>E52</f>
        <v>5292000</v>
      </c>
      <c r="F51" s="74">
        <f>D51-E52</f>
        <v>1427000</v>
      </c>
    </row>
    <row r="52" spans="1:6" s="2" customFormat="1" ht="34.5" customHeight="1">
      <c r="A52" s="33" t="s">
        <v>121</v>
      </c>
      <c r="B52" s="33" t="s">
        <v>47</v>
      </c>
      <c r="C52" s="33" t="s">
        <v>363</v>
      </c>
      <c r="D52" s="34">
        <v>6719000</v>
      </c>
      <c r="E52" s="66">
        <v>5292000</v>
      </c>
      <c r="F52" s="74">
        <f>D52-E52</f>
        <v>1427000</v>
      </c>
    </row>
    <row r="53" spans="1:6" s="2" customFormat="1" ht="39.75" customHeight="1">
      <c r="A53" s="33" t="s">
        <v>95</v>
      </c>
      <c r="B53" s="33" t="s">
        <v>47</v>
      </c>
      <c r="C53" s="116" t="s">
        <v>372</v>
      </c>
      <c r="D53" s="114">
        <f>D54+D56</f>
        <v>192900</v>
      </c>
      <c r="E53" s="115">
        <f>E54+E56</f>
        <v>128726.08</v>
      </c>
      <c r="F53" s="74">
        <f>D53-E53</f>
        <v>64173.92</v>
      </c>
    </row>
    <row r="54" spans="1:6" s="2" customFormat="1" ht="51" customHeight="1">
      <c r="A54" s="33" t="s">
        <v>97</v>
      </c>
      <c r="B54" s="33" t="s">
        <v>47</v>
      </c>
      <c r="C54" s="33" t="s">
        <v>369</v>
      </c>
      <c r="D54" s="34">
        <f>D55</f>
        <v>200</v>
      </c>
      <c r="E54" s="74">
        <f>E55</f>
        <v>200</v>
      </c>
      <c r="F54" s="64">
        <f>F55</f>
        <v>0</v>
      </c>
    </row>
    <row r="55" spans="1:6" s="2" customFormat="1" ht="43.5" customHeight="1">
      <c r="A55" s="33" t="s">
        <v>161</v>
      </c>
      <c r="B55" s="33">
        <v>10</v>
      </c>
      <c r="C55" s="33" t="s">
        <v>368</v>
      </c>
      <c r="D55" s="34">
        <v>200</v>
      </c>
      <c r="E55" s="74">
        <v>200</v>
      </c>
      <c r="F55" s="74">
        <f>D55-E55</f>
        <v>0</v>
      </c>
    </row>
    <row r="56" spans="1:6" s="2" customFormat="1" ht="53.25" customHeight="1">
      <c r="A56" s="33" t="s">
        <v>96</v>
      </c>
      <c r="B56" s="33" t="s">
        <v>47</v>
      </c>
      <c r="C56" s="113" t="s">
        <v>367</v>
      </c>
      <c r="D56" s="114">
        <f>D57</f>
        <v>192700</v>
      </c>
      <c r="E56" s="115">
        <f>E57</f>
        <v>128526.08</v>
      </c>
      <c r="F56" s="74">
        <f>F57</f>
        <v>64173.92</v>
      </c>
    </row>
    <row r="57" spans="1:6" s="2" customFormat="1" ht="54.75" customHeight="1">
      <c r="A57" s="33" t="s">
        <v>162</v>
      </c>
      <c r="B57" s="33" t="s">
        <v>47</v>
      </c>
      <c r="C57" s="113" t="s">
        <v>366</v>
      </c>
      <c r="D57" s="114">
        <v>192700</v>
      </c>
      <c r="E57" s="115">
        <v>128526.08</v>
      </c>
      <c r="F57" s="74">
        <f>D57-E57</f>
        <v>64173.92</v>
      </c>
    </row>
    <row r="58" spans="1:6" s="2" customFormat="1" ht="12.75">
      <c r="A58" s="33" t="s">
        <v>98</v>
      </c>
      <c r="B58" s="33" t="s">
        <v>47</v>
      </c>
      <c r="C58" s="33" t="s">
        <v>406</v>
      </c>
      <c r="D58" s="34">
        <f>D59</f>
        <v>21853200</v>
      </c>
      <c r="E58" s="74">
        <f>E59</f>
        <v>275500</v>
      </c>
      <c r="F58" s="64">
        <f>D58-E59</f>
        <v>21577700</v>
      </c>
    </row>
    <row r="59" spans="1:6" s="2" customFormat="1" ht="31.5" customHeight="1">
      <c r="A59" s="33" t="s">
        <v>99</v>
      </c>
      <c r="B59" s="33" t="s">
        <v>47</v>
      </c>
      <c r="C59" s="33" t="s">
        <v>371</v>
      </c>
      <c r="D59" s="34">
        <f>D60</f>
        <v>21853200</v>
      </c>
      <c r="E59" s="74">
        <f>E60</f>
        <v>275500</v>
      </c>
      <c r="F59" s="64">
        <f>D59-E60</f>
        <v>21577700</v>
      </c>
    </row>
    <row r="60" spans="1:6" s="2" customFormat="1" ht="39.75" customHeight="1">
      <c r="A60" s="33" t="s">
        <v>156</v>
      </c>
      <c r="B60" s="33" t="s">
        <v>47</v>
      </c>
      <c r="C60" s="33" t="s">
        <v>370</v>
      </c>
      <c r="D60" s="34">
        <v>21853200</v>
      </c>
      <c r="E60" s="74">
        <v>275500</v>
      </c>
      <c r="F60" s="64">
        <f>D60-E60</f>
        <v>21577700</v>
      </c>
    </row>
    <row r="61" spans="1:6" s="2" customFormat="1" ht="12.75">
      <c r="A61" s="29"/>
      <c r="D61" s="107"/>
      <c r="E61" s="108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2"/>
  <sheetViews>
    <sheetView view="pageBreakPreview" zoomScaleNormal="90" zoomScaleSheetLayoutView="100" zoomScalePageLayoutView="0" workbookViewId="0" topLeftCell="A166">
      <selection activeCell="A184" sqref="A183:A184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199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33520400</v>
      </c>
      <c r="E4" s="44">
        <f>E5</f>
        <v>5566103.02</v>
      </c>
      <c r="F4" s="44">
        <f>D4-E4</f>
        <v>27954296.98</v>
      </c>
      <c r="G4" s="165"/>
    </row>
    <row r="5" spans="1:7" s="37" customFormat="1" ht="25.5">
      <c r="A5" s="43" t="s">
        <v>115</v>
      </c>
      <c r="B5" s="19" t="s">
        <v>114</v>
      </c>
      <c r="C5" s="67" t="s">
        <v>219</v>
      </c>
      <c r="D5" s="44">
        <f>D6+D49+D61+D76+D92+D130+D145+D153</f>
        <v>33520400</v>
      </c>
      <c r="E5" s="44">
        <f>E6+E49+E61+E76+E92+E130+E145+E153</f>
        <v>5566103.02</v>
      </c>
      <c r="F5" s="44">
        <f aca="true" t="shared" si="0" ref="F5:F24">D5-E5</f>
        <v>27954296.98</v>
      </c>
      <c r="G5" s="165"/>
    </row>
    <row r="6" spans="1:7" s="37" customFormat="1" ht="15" customHeight="1">
      <c r="A6" s="164" t="s">
        <v>116</v>
      </c>
      <c r="B6" s="179" t="s">
        <v>114</v>
      </c>
      <c r="C6" s="180" t="s">
        <v>220</v>
      </c>
      <c r="D6" s="181">
        <f>D7+D25+D31</f>
        <v>4834900</v>
      </c>
      <c r="E6" s="181">
        <f>E7+E31</f>
        <v>2876868.09</v>
      </c>
      <c r="F6" s="84">
        <f t="shared" si="0"/>
        <v>1958031.9100000001</v>
      </c>
      <c r="G6" s="165"/>
    </row>
    <row r="7" spans="1:7" s="37" customFormat="1" ht="55.5" customHeight="1">
      <c r="A7" s="121" t="s">
        <v>210</v>
      </c>
      <c r="B7" s="83" t="s">
        <v>114</v>
      </c>
      <c r="C7" s="85" t="s">
        <v>218</v>
      </c>
      <c r="D7" s="84">
        <f>D8+D20</f>
        <v>4668200</v>
      </c>
      <c r="E7" s="44">
        <f>E8+E20</f>
        <v>2794157.2399999998</v>
      </c>
      <c r="F7" s="84">
        <f t="shared" si="0"/>
        <v>1874042.7600000002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217</v>
      </c>
      <c r="D8" s="84">
        <f>D9</f>
        <v>4668000</v>
      </c>
      <c r="E8" s="84">
        <f>E9</f>
        <v>2793957.2399999998</v>
      </c>
      <c r="F8" s="84">
        <f>D8-E8</f>
        <v>1874042.7600000002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353</v>
      </c>
      <c r="D9" s="84">
        <f>D10+D16</f>
        <v>4668000</v>
      </c>
      <c r="E9" s="84">
        <f>E10+E16</f>
        <v>2793957.2399999998</v>
      </c>
      <c r="F9" s="84">
        <f t="shared" si="0"/>
        <v>1874042.7600000002</v>
      </c>
      <c r="G9" s="165"/>
    </row>
    <row r="10" spans="1:7" s="37" customFormat="1" ht="94.5" customHeight="1">
      <c r="A10" s="122" t="s">
        <v>359</v>
      </c>
      <c r="B10" s="83">
        <v>200</v>
      </c>
      <c r="C10" s="180" t="s">
        <v>216</v>
      </c>
      <c r="D10" s="181">
        <f>D13+D14+D15</f>
        <v>3555100</v>
      </c>
      <c r="E10" s="181">
        <f>E13+E14+E15</f>
        <v>2064718.5099999998</v>
      </c>
      <c r="F10" s="84">
        <f>D10-E10</f>
        <v>1490381.4900000002</v>
      </c>
      <c r="G10" s="165"/>
    </row>
    <row r="11" spans="1:7" s="37" customFormat="1" ht="80.25" customHeight="1">
      <c r="A11" s="123" t="s">
        <v>309</v>
      </c>
      <c r="B11" s="83">
        <v>200</v>
      </c>
      <c r="C11" s="85" t="s">
        <v>300</v>
      </c>
      <c r="D11" s="84">
        <f>D12</f>
        <v>3555100</v>
      </c>
      <c r="E11" s="84">
        <f>E12</f>
        <v>2064718.5099999998</v>
      </c>
      <c r="F11" s="84">
        <f>F12</f>
        <v>1490381.4900000002</v>
      </c>
      <c r="G11" s="165"/>
    </row>
    <row r="12" spans="1:7" s="37" customFormat="1" ht="33.75" customHeight="1">
      <c r="A12" s="124" t="s">
        <v>298</v>
      </c>
      <c r="B12" s="83">
        <v>200</v>
      </c>
      <c r="C12" s="85" t="s">
        <v>299</v>
      </c>
      <c r="D12" s="84">
        <f>D13+D14+D15</f>
        <v>3555100</v>
      </c>
      <c r="E12" s="84">
        <f>E13+E14+E15</f>
        <v>2064718.5099999998</v>
      </c>
      <c r="F12" s="84">
        <f>F13+F14+F15</f>
        <v>1490381.4900000002</v>
      </c>
      <c r="G12" s="165"/>
    </row>
    <row r="13" spans="1:7" s="37" customFormat="1" ht="32.25" customHeight="1">
      <c r="A13" s="121" t="s">
        <v>358</v>
      </c>
      <c r="B13" s="83" t="s">
        <v>114</v>
      </c>
      <c r="C13" s="85" t="s">
        <v>212</v>
      </c>
      <c r="D13" s="84">
        <v>2568900</v>
      </c>
      <c r="E13" s="84">
        <v>1546684.69</v>
      </c>
      <c r="F13" s="44">
        <f t="shared" si="0"/>
        <v>1022215.31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213</v>
      </c>
      <c r="D14" s="44">
        <v>210400</v>
      </c>
      <c r="E14" s="62">
        <v>107156.96</v>
      </c>
      <c r="F14" s="44">
        <f t="shared" si="0"/>
        <v>103243.04</v>
      </c>
      <c r="G14" s="165"/>
    </row>
    <row r="15" spans="1:7" s="37" customFormat="1" ht="63" customHeight="1">
      <c r="A15" s="125" t="s">
        <v>209</v>
      </c>
      <c r="B15" s="19" t="s">
        <v>114</v>
      </c>
      <c r="C15" s="85" t="s">
        <v>293</v>
      </c>
      <c r="D15" s="44">
        <v>775800</v>
      </c>
      <c r="E15" s="62">
        <v>410876.86</v>
      </c>
      <c r="F15" s="44">
        <f t="shared" si="0"/>
        <v>364923.14</v>
      </c>
      <c r="G15" s="165"/>
    </row>
    <row r="16" spans="1:7" s="37" customFormat="1" ht="102.75" customHeight="1">
      <c r="A16" s="122" t="s">
        <v>124</v>
      </c>
      <c r="B16" s="19">
        <v>200</v>
      </c>
      <c r="C16" s="67" t="s">
        <v>214</v>
      </c>
      <c r="D16" s="44">
        <f>D19</f>
        <v>1112900</v>
      </c>
      <c r="E16" s="62">
        <f>E19</f>
        <v>729238.73</v>
      </c>
      <c r="F16" s="44">
        <f t="shared" si="0"/>
        <v>383661.27</v>
      </c>
      <c r="G16" s="165"/>
    </row>
    <row r="17" spans="1:7" s="37" customFormat="1" ht="30.75" customHeight="1">
      <c r="A17" s="124" t="s">
        <v>307</v>
      </c>
      <c r="B17" s="19">
        <v>200</v>
      </c>
      <c r="C17" s="180" t="s">
        <v>306</v>
      </c>
      <c r="D17" s="181">
        <f>D18</f>
        <v>1112900</v>
      </c>
      <c r="E17" s="185">
        <f>E18</f>
        <v>729238.73</v>
      </c>
      <c r="F17" s="44">
        <f t="shared" si="0"/>
        <v>383661.27</v>
      </c>
      <c r="G17" s="165"/>
    </row>
    <row r="18" spans="1:7" s="37" customFormat="1" ht="39.75" customHeight="1">
      <c r="A18" s="124" t="s">
        <v>308</v>
      </c>
      <c r="B18" s="19">
        <v>200</v>
      </c>
      <c r="C18" s="67" t="s">
        <v>305</v>
      </c>
      <c r="D18" s="44">
        <f>D19</f>
        <v>1112900</v>
      </c>
      <c r="E18" s="62">
        <f>E19</f>
        <v>729238.73</v>
      </c>
      <c r="F18" s="44">
        <f>D18-E18</f>
        <v>383661.27</v>
      </c>
      <c r="G18" s="165"/>
    </row>
    <row r="19" spans="1:7" s="37" customFormat="1" ht="24" customHeight="1">
      <c r="A19" s="122" t="s">
        <v>431</v>
      </c>
      <c r="B19" s="19" t="s">
        <v>114</v>
      </c>
      <c r="C19" s="67" t="s">
        <v>215</v>
      </c>
      <c r="D19" s="44">
        <v>1112900</v>
      </c>
      <c r="E19" s="196">
        <v>729238.73</v>
      </c>
      <c r="F19" s="44">
        <f>D19-E19</f>
        <v>383661.27</v>
      </c>
      <c r="G19" s="165"/>
    </row>
    <row r="20" spans="1:7" s="37" customFormat="1" ht="18" customHeight="1">
      <c r="A20" s="121" t="s">
        <v>138</v>
      </c>
      <c r="B20" s="73" t="s">
        <v>114</v>
      </c>
      <c r="C20" s="192" t="s">
        <v>304</v>
      </c>
      <c r="D20" s="181">
        <v>200</v>
      </c>
      <c r="E20" s="185">
        <f>E21</f>
        <v>200</v>
      </c>
      <c r="F20" s="69">
        <f t="shared" si="0"/>
        <v>0</v>
      </c>
      <c r="G20" s="165"/>
    </row>
    <row r="21" spans="1:7" s="37" customFormat="1" ht="144" customHeight="1">
      <c r="A21" s="121" t="s">
        <v>193</v>
      </c>
      <c r="B21" s="73" t="s">
        <v>114</v>
      </c>
      <c r="C21" s="89" t="s">
        <v>303</v>
      </c>
      <c r="D21" s="68">
        <v>200</v>
      </c>
      <c r="E21" s="69">
        <f>E24</f>
        <v>200</v>
      </c>
      <c r="F21" s="69">
        <f t="shared" si="0"/>
        <v>0</v>
      </c>
      <c r="G21" s="165"/>
    </row>
    <row r="22" spans="1:7" s="37" customFormat="1" ht="30" customHeight="1">
      <c r="A22" s="124" t="s">
        <v>307</v>
      </c>
      <c r="B22" s="73">
        <v>200</v>
      </c>
      <c r="C22" s="89" t="s">
        <v>302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  <c r="G22" s="165"/>
    </row>
    <row r="23" spans="1:7" s="37" customFormat="1" ht="46.5" customHeight="1">
      <c r="A23" s="124" t="s">
        <v>308</v>
      </c>
      <c r="B23" s="73">
        <v>200</v>
      </c>
      <c r="C23" s="89" t="s">
        <v>301</v>
      </c>
      <c r="D23" s="68">
        <f t="shared" si="1"/>
        <v>200</v>
      </c>
      <c r="E23" s="69">
        <f t="shared" si="1"/>
        <v>200</v>
      </c>
      <c r="F23" s="69">
        <f t="shared" si="1"/>
        <v>0</v>
      </c>
      <c r="G23" s="165"/>
    </row>
    <row r="24" spans="1:7" s="37" customFormat="1" ht="27.75" customHeight="1">
      <c r="A24" s="121" t="s">
        <v>431</v>
      </c>
      <c r="B24" s="73" t="s">
        <v>114</v>
      </c>
      <c r="C24" s="89" t="s">
        <v>221</v>
      </c>
      <c r="D24" s="68">
        <v>200</v>
      </c>
      <c r="E24" s="69">
        <v>200</v>
      </c>
      <c r="F24" s="69">
        <f t="shared" si="0"/>
        <v>0</v>
      </c>
      <c r="G24" s="165"/>
    </row>
    <row r="25" spans="1:7" s="37" customFormat="1" ht="15.75" customHeight="1">
      <c r="A25" s="121" t="s">
        <v>139</v>
      </c>
      <c r="B25" s="73" t="s">
        <v>114</v>
      </c>
      <c r="C25" s="75" t="s">
        <v>225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224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140</v>
      </c>
      <c r="B27" s="73" t="s">
        <v>114</v>
      </c>
      <c r="C27" s="75" t="s">
        <v>223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141</v>
      </c>
      <c r="B28" s="73" t="s">
        <v>114</v>
      </c>
      <c r="C28" s="75" t="s">
        <v>294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211</v>
      </c>
      <c r="B29" s="73">
        <v>200</v>
      </c>
      <c r="C29" s="75" t="s">
        <v>310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142</v>
      </c>
      <c r="B30" s="73" t="s">
        <v>114</v>
      </c>
      <c r="C30" s="75" t="s">
        <v>222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82" t="s">
        <v>143</v>
      </c>
      <c r="B31" s="179" t="s">
        <v>114</v>
      </c>
      <c r="C31" s="180" t="s">
        <v>226</v>
      </c>
      <c r="D31" s="181">
        <f>D32+D43</f>
        <v>158700</v>
      </c>
      <c r="E31" s="183">
        <f>E32+E43</f>
        <v>82710.85</v>
      </c>
      <c r="F31" s="209">
        <f aca="true" t="shared" si="2" ref="F31:F37">D31-E31</f>
        <v>75989.15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227</v>
      </c>
      <c r="D32" s="44">
        <f>D33</f>
        <v>78700</v>
      </c>
      <c r="E32" s="72">
        <f>E33</f>
        <v>61406.85</v>
      </c>
      <c r="F32" s="44">
        <f t="shared" si="2"/>
        <v>17293.15</v>
      </c>
      <c r="G32" s="165"/>
    </row>
    <row r="33" spans="1:7" s="37" customFormat="1" ht="38.25" customHeight="1">
      <c r="A33" s="122" t="s">
        <v>137</v>
      </c>
      <c r="B33" s="19" t="s">
        <v>114</v>
      </c>
      <c r="C33" s="67" t="s">
        <v>228</v>
      </c>
      <c r="D33" s="44">
        <f>D34+D38</f>
        <v>78700</v>
      </c>
      <c r="E33" s="62">
        <f>E34+E38</f>
        <v>61406.85</v>
      </c>
      <c r="F33" s="44">
        <f t="shared" si="2"/>
        <v>17293.15</v>
      </c>
      <c r="G33" s="165"/>
    </row>
    <row r="34" spans="1:7" s="37" customFormat="1" ht="91.5" customHeight="1">
      <c r="A34" s="122" t="s">
        <v>155</v>
      </c>
      <c r="B34" s="19">
        <v>200</v>
      </c>
      <c r="C34" s="67" t="s">
        <v>230</v>
      </c>
      <c r="D34" s="68">
        <f>D37</f>
        <v>10000</v>
      </c>
      <c r="E34" s="69">
        <f>E37</f>
        <v>10000</v>
      </c>
      <c r="F34" s="86">
        <f t="shared" si="2"/>
        <v>0</v>
      </c>
      <c r="G34" s="165"/>
    </row>
    <row r="35" spans="1:7" s="37" customFormat="1" ht="16.5" customHeight="1">
      <c r="A35" s="125" t="s">
        <v>211</v>
      </c>
      <c r="B35" s="19">
        <v>200</v>
      </c>
      <c r="C35" s="67" t="s">
        <v>311</v>
      </c>
      <c r="D35" s="68">
        <f>D36</f>
        <v>10000</v>
      </c>
      <c r="E35" s="69">
        <f>E37</f>
        <v>10000</v>
      </c>
      <c r="F35" s="86">
        <f>D35-E35</f>
        <v>0</v>
      </c>
      <c r="G35" s="165"/>
    </row>
    <row r="36" spans="1:7" s="37" customFormat="1" ht="16.5" customHeight="1">
      <c r="A36" s="126" t="s">
        <v>314</v>
      </c>
      <c r="B36" s="19">
        <v>200</v>
      </c>
      <c r="C36" s="67" t="s">
        <v>313</v>
      </c>
      <c r="D36" s="68">
        <f>D37</f>
        <v>10000</v>
      </c>
      <c r="E36" s="69">
        <f>E37</f>
        <v>10000</v>
      </c>
      <c r="F36" s="86">
        <f>F37</f>
        <v>0</v>
      </c>
      <c r="G36" s="165"/>
    </row>
    <row r="37" spans="1:7" s="37" customFormat="1" ht="18.75" customHeight="1">
      <c r="A37" s="122" t="s">
        <v>184</v>
      </c>
      <c r="B37" s="19">
        <v>200</v>
      </c>
      <c r="C37" s="67" t="s">
        <v>229</v>
      </c>
      <c r="D37" s="44">
        <v>10000</v>
      </c>
      <c r="E37" s="62">
        <v>10000</v>
      </c>
      <c r="F37" s="87">
        <f t="shared" si="2"/>
        <v>0</v>
      </c>
      <c r="G37" s="165"/>
    </row>
    <row r="38" spans="1:86" s="76" customFormat="1" ht="84.75" customHeight="1">
      <c r="A38" s="70" t="s">
        <v>144</v>
      </c>
      <c r="B38" s="73" t="s">
        <v>114</v>
      </c>
      <c r="C38" s="75" t="s">
        <v>416</v>
      </c>
      <c r="D38" s="68">
        <f>D39</f>
        <v>68700</v>
      </c>
      <c r="E38" s="69">
        <f>E39</f>
        <v>51406.85</v>
      </c>
      <c r="F38" s="68">
        <f>F39</f>
        <v>17293.15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314</v>
      </c>
      <c r="B39" s="73">
        <v>200</v>
      </c>
      <c r="C39" s="67" t="s">
        <v>315</v>
      </c>
      <c r="D39" s="68">
        <f>D40+D41+D42</f>
        <v>68700</v>
      </c>
      <c r="E39" s="69">
        <f>E40+E41+E42</f>
        <v>51406.85</v>
      </c>
      <c r="F39" s="68">
        <f>D39-E39</f>
        <v>17293.15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145</v>
      </c>
      <c r="B40" s="19" t="s">
        <v>114</v>
      </c>
      <c r="C40" s="67" t="s">
        <v>231</v>
      </c>
      <c r="D40" s="44">
        <v>65400</v>
      </c>
      <c r="E40" s="62">
        <v>49249</v>
      </c>
      <c r="F40" s="44">
        <f aca="true" t="shared" si="3" ref="F40:F56">D40-E40</f>
        <v>16151</v>
      </c>
      <c r="G40" s="165"/>
    </row>
    <row r="41" spans="1:7" s="37" customFormat="1" ht="18" customHeight="1">
      <c r="A41" s="82" t="s">
        <v>360</v>
      </c>
      <c r="B41" s="19" t="s">
        <v>114</v>
      </c>
      <c r="C41" s="67" t="s">
        <v>232</v>
      </c>
      <c r="D41" s="44">
        <v>1300</v>
      </c>
      <c r="E41" s="62">
        <v>620</v>
      </c>
      <c r="F41" s="44">
        <f t="shared" si="3"/>
        <v>680</v>
      </c>
      <c r="G41" s="165"/>
    </row>
    <row r="42" spans="1:7" s="37" customFormat="1" ht="18" customHeight="1">
      <c r="A42" s="122" t="s">
        <v>184</v>
      </c>
      <c r="B42" s="19">
        <v>200</v>
      </c>
      <c r="C42" s="67" t="s">
        <v>398</v>
      </c>
      <c r="D42" s="44">
        <v>2000</v>
      </c>
      <c r="E42" s="62">
        <v>1537.85</v>
      </c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233</v>
      </c>
      <c r="D43" s="44">
        <f>D44</f>
        <v>80000</v>
      </c>
      <c r="E43" s="62">
        <f>E44</f>
        <v>21304</v>
      </c>
      <c r="F43" s="44">
        <f>D43-E43</f>
        <v>58696</v>
      </c>
      <c r="G43" s="165"/>
    </row>
    <row r="44" spans="1:67" s="76" customFormat="1" ht="46.5" customHeight="1">
      <c r="A44" s="70" t="s">
        <v>149</v>
      </c>
      <c r="B44" s="73" t="s">
        <v>114</v>
      </c>
      <c r="C44" s="75" t="s">
        <v>234</v>
      </c>
      <c r="D44" s="68">
        <f aca="true" t="shared" si="4" ref="D44:E47">D45</f>
        <v>80000</v>
      </c>
      <c r="E44" s="69">
        <f t="shared" si="4"/>
        <v>21304</v>
      </c>
      <c r="F44" s="69">
        <f t="shared" si="3"/>
        <v>58696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150</v>
      </c>
      <c r="B45" s="19" t="s">
        <v>114</v>
      </c>
      <c r="C45" s="67" t="s">
        <v>236</v>
      </c>
      <c r="D45" s="44">
        <f t="shared" si="4"/>
        <v>80000</v>
      </c>
      <c r="E45" s="62">
        <f t="shared" si="4"/>
        <v>21304</v>
      </c>
      <c r="F45" s="62">
        <f>F46</f>
        <v>58696</v>
      </c>
      <c r="G45" s="165"/>
    </row>
    <row r="46" spans="1:7" s="37" customFormat="1" ht="36" customHeight="1">
      <c r="A46" s="91" t="s">
        <v>307</v>
      </c>
      <c r="B46" s="19">
        <v>200</v>
      </c>
      <c r="C46" s="75" t="s">
        <v>317</v>
      </c>
      <c r="D46" s="44">
        <f t="shared" si="4"/>
        <v>80000</v>
      </c>
      <c r="E46" s="62">
        <f t="shared" si="4"/>
        <v>21304</v>
      </c>
      <c r="F46" s="62">
        <f>F47</f>
        <v>58696</v>
      </c>
      <c r="G46" s="165"/>
    </row>
    <row r="47" spans="1:7" s="37" customFormat="1" ht="42.75" customHeight="1">
      <c r="A47" s="91" t="s">
        <v>308</v>
      </c>
      <c r="B47" s="19">
        <v>200</v>
      </c>
      <c r="C47" s="75" t="s">
        <v>316</v>
      </c>
      <c r="D47" s="44">
        <f t="shared" si="4"/>
        <v>80000</v>
      </c>
      <c r="E47" s="62">
        <f t="shared" si="4"/>
        <v>21304</v>
      </c>
      <c r="F47" s="62">
        <f>F48</f>
        <v>58696</v>
      </c>
      <c r="G47" s="165"/>
    </row>
    <row r="48" spans="1:7" s="37" customFormat="1" ht="25.5" customHeight="1">
      <c r="A48" s="43" t="s">
        <v>431</v>
      </c>
      <c r="B48" s="73" t="s">
        <v>114</v>
      </c>
      <c r="C48" s="75" t="s">
        <v>235</v>
      </c>
      <c r="D48" s="68">
        <v>80000</v>
      </c>
      <c r="E48" s="69">
        <v>21304</v>
      </c>
      <c r="F48" s="69">
        <f t="shared" si="3"/>
        <v>58696</v>
      </c>
      <c r="G48" s="165"/>
    </row>
    <row r="49" spans="1:7" s="37" customFormat="1" ht="21" customHeight="1">
      <c r="A49" s="164" t="s">
        <v>185</v>
      </c>
      <c r="B49" s="179" t="s">
        <v>114</v>
      </c>
      <c r="C49" s="180" t="s">
        <v>237</v>
      </c>
      <c r="D49" s="181">
        <f aca="true" t="shared" si="5" ref="D49:E52">D50</f>
        <v>192700</v>
      </c>
      <c r="E49" s="183">
        <f t="shared" si="5"/>
        <v>99350.84000000001</v>
      </c>
      <c r="F49" s="96">
        <f t="shared" si="3"/>
        <v>93349.15999999999</v>
      </c>
      <c r="G49" s="165"/>
    </row>
    <row r="50" spans="1:7" s="37" customFormat="1" ht="18.75" customHeight="1">
      <c r="A50" s="43" t="s">
        <v>186</v>
      </c>
      <c r="B50" s="19" t="s">
        <v>114</v>
      </c>
      <c r="C50" s="67" t="s">
        <v>238</v>
      </c>
      <c r="D50" s="44">
        <f>D52</f>
        <v>192700</v>
      </c>
      <c r="E50" s="62">
        <f>E52</f>
        <v>99350.84000000001</v>
      </c>
      <c r="F50" s="62">
        <f t="shared" si="3"/>
        <v>93349.15999999999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239</v>
      </c>
      <c r="D51" s="44">
        <f t="shared" si="5"/>
        <v>192700</v>
      </c>
      <c r="E51" s="62">
        <f t="shared" si="5"/>
        <v>99350.84000000001</v>
      </c>
      <c r="F51" s="62">
        <f>D51-E51</f>
        <v>93349.15999999999</v>
      </c>
      <c r="G51" s="165"/>
    </row>
    <row r="52" spans="1:7" s="37" customFormat="1" ht="12.75">
      <c r="A52" s="43" t="s">
        <v>154</v>
      </c>
      <c r="B52" s="19" t="s">
        <v>114</v>
      </c>
      <c r="C52" s="67" t="s">
        <v>240</v>
      </c>
      <c r="D52" s="44">
        <f t="shared" si="5"/>
        <v>192700</v>
      </c>
      <c r="E52" s="62">
        <f t="shared" si="5"/>
        <v>99350.84000000001</v>
      </c>
      <c r="F52" s="62">
        <f t="shared" si="3"/>
        <v>93349.15999999999</v>
      </c>
      <c r="G52" s="165"/>
    </row>
    <row r="53" spans="1:7" s="37" customFormat="1" ht="84" customHeight="1">
      <c r="A53" s="70" t="s">
        <v>194</v>
      </c>
      <c r="B53" s="19" t="s">
        <v>114</v>
      </c>
      <c r="C53" s="67" t="s">
        <v>244</v>
      </c>
      <c r="D53" s="44">
        <f>D54+D58</f>
        <v>192700</v>
      </c>
      <c r="E53" s="62">
        <f>E54+E58</f>
        <v>99350.84000000001</v>
      </c>
      <c r="F53" s="62">
        <f t="shared" si="3"/>
        <v>93349.15999999999</v>
      </c>
      <c r="G53" s="165"/>
    </row>
    <row r="54" spans="1:7" s="37" customFormat="1" ht="72" customHeight="1">
      <c r="A54" s="70" t="s">
        <v>309</v>
      </c>
      <c r="B54" s="19">
        <v>200</v>
      </c>
      <c r="C54" s="67" t="s">
        <v>320</v>
      </c>
      <c r="D54" s="44">
        <f>D56+D57</f>
        <v>179100</v>
      </c>
      <c r="E54" s="62">
        <f>E56+E57</f>
        <v>99350.84000000001</v>
      </c>
      <c r="F54" s="62">
        <f>F56+F57</f>
        <v>79749.15999999999</v>
      </c>
      <c r="G54" s="165"/>
    </row>
    <row r="55" spans="1:7" s="37" customFormat="1" ht="30.75" customHeight="1">
      <c r="A55" s="97" t="s">
        <v>298</v>
      </c>
      <c r="B55" s="19">
        <v>200</v>
      </c>
      <c r="C55" s="67" t="s">
        <v>343</v>
      </c>
      <c r="D55" s="44">
        <f>D56+D57</f>
        <v>179100</v>
      </c>
      <c r="E55" s="62">
        <f>E56+E57</f>
        <v>99350.84000000001</v>
      </c>
      <c r="F55" s="62">
        <f>D55-E55</f>
        <v>79749.15999999999</v>
      </c>
      <c r="G55" s="165"/>
    </row>
    <row r="56" spans="1:7" s="37" customFormat="1" ht="31.5" customHeight="1">
      <c r="A56" s="43" t="s">
        <v>358</v>
      </c>
      <c r="B56" s="19" t="s">
        <v>114</v>
      </c>
      <c r="C56" s="67" t="s">
        <v>243</v>
      </c>
      <c r="D56" s="44">
        <v>137600</v>
      </c>
      <c r="E56" s="62">
        <v>77390.6</v>
      </c>
      <c r="F56" s="62">
        <f t="shared" si="3"/>
        <v>60209.399999999994</v>
      </c>
      <c r="G56" s="165"/>
    </row>
    <row r="57" spans="1:7" s="37" customFormat="1" ht="62.25" customHeight="1">
      <c r="A57" s="95" t="s">
        <v>209</v>
      </c>
      <c r="B57" s="19" t="s">
        <v>114</v>
      </c>
      <c r="C57" s="67" t="s">
        <v>242</v>
      </c>
      <c r="D57" s="44">
        <v>41500</v>
      </c>
      <c r="E57" s="62">
        <v>21960.24</v>
      </c>
      <c r="F57" s="62">
        <f>D57-E57</f>
        <v>19539.76</v>
      </c>
      <c r="G57" s="165"/>
    </row>
    <row r="58" spans="1:7" s="37" customFormat="1" ht="32.25" customHeight="1">
      <c r="A58" s="91" t="s">
        <v>307</v>
      </c>
      <c r="B58" s="19">
        <v>200</v>
      </c>
      <c r="C58" s="67" t="s">
        <v>319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308</v>
      </c>
      <c r="B59" s="19">
        <v>200</v>
      </c>
      <c r="C59" s="67" t="s">
        <v>318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26.25" customHeight="1">
      <c r="A60" s="70" t="s">
        <v>431</v>
      </c>
      <c r="B60" s="19">
        <v>200</v>
      </c>
      <c r="C60" s="67" t="s">
        <v>241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187</v>
      </c>
      <c r="B61" s="179" t="s">
        <v>114</v>
      </c>
      <c r="C61" s="180" t="s">
        <v>245</v>
      </c>
      <c r="D61" s="181">
        <f>D62</f>
        <v>144600</v>
      </c>
      <c r="E61" s="185">
        <f>E62</f>
        <v>81100</v>
      </c>
      <c r="F61" s="84">
        <f aca="true" t="shared" si="7" ref="F61:F68">D61-E61</f>
        <v>63500</v>
      </c>
      <c r="G61" s="165"/>
    </row>
    <row r="62" spans="1:7" s="37" customFormat="1" ht="45" customHeight="1">
      <c r="A62" s="43" t="s">
        <v>188</v>
      </c>
      <c r="B62" s="19" t="s">
        <v>114</v>
      </c>
      <c r="C62" s="67" t="s">
        <v>246</v>
      </c>
      <c r="D62" s="44">
        <f>D63</f>
        <v>144600</v>
      </c>
      <c r="E62" s="62">
        <f>E63</f>
        <v>81100</v>
      </c>
      <c r="F62" s="44">
        <f t="shared" si="7"/>
        <v>63500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344</v>
      </c>
      <c r="D63" s="44">
        <f>D64+D72</f>
        <v>144600</v>
      </c>
      <c r="E63" s="62">
        <f>E64+E72</f>
        <v>81100</v>
      </c>
      <c r="F63" s="44">
        <f>D63-E63</f>
        <v>63500</v>
      </c>
      <c r="G63" s="165"/>
    </row>
    <row r="64" spans="1:7" s="37" customFormat="1" ht="27.75" customHeight="1">
      <c r="A64" s="43" t="s">
        <v>189</v>
      </c>
      <c r="B64" s="19" t="s">
        <v>114</v>
      </c>
      <c r="C64" s="67" t="s">
        <v>247</v>
      </c>
      <c r="D64" s="44">
        <f>D65+D69</f>
        <v>112100</v>
      </c>
      <c r="E64" s="62">
        <f>E65+E69</f>
        <v>71200</v>
      </c>
      <c r="F64" s="44">
        <f t="shared" si="7"/>
        <v>40900</v>
      </c>
      <c r="G64" s="165"/>
    </row>
    <row r="65" spans="1:7" s="37" customFormat="1" ht="108" customHeight="1">
      <c r="A65" s="43" t="s">
        <v>415</v>
      </c>
      <c r="B65" s="19" t="s">
        <v>114</v>
      </c>
      <c r="C65" s="67" t="s">
        <v>417</v>
      </c>
      <c r="D65" s="44">
        <f aca="true" t="shared" si="8" ref="D65:F67">D66</f>
        <v>4800</v>
      </c>
      <c r="E65" s="62">
        <f t="shared" si="8"/>
        <v>0</v>
      </c>
      <c r="F65" s="44">
        <f t="shared" si="8"/>
        <v>4800</v>
      </c>
      <c r="G65" s="165"/>
    </row>
    <row r="66" spans="1:7" s="37" customFormat="1" ht="36" customHeight="1">
      <c r="A66" s="91" t="s">
        <v>307</v>
      </c>
      <c r="B66" s="19">
        <v>200</v>
      </c>
      <c r="C66" s="67" t="s">
        <v>413</v>
      </c>
      <c r="D66" s="44">
        <f t="shared" si="8"/>
        <v>4800</v>
      </c>
      <c r="E66" s="62">
        <f t="shared" si="8"/>
        <v>0</v>
      </c>
      <c r="F66" s="44">
        <f t="shared" si="8"/>
        <v>4800</v>
      </c>
      <c r="G66" s="165"/>
    </row>
    <row r="67" spans="1:7" s="37" customFormat="1" ht="42" customHeight="1">
      <c r="A67" s="91" t="s">
        <v>308</v>
      </c>
      <c r="B67" s="169">
        <v>200</v>
      </c>
      <c r="C67" s="67" t="s">
        <v>412</v>
      </c>
      <c r="D67" s="44">
        <f t="shared" si="8"/>
        <v>4800</v>
      </c>
      <c r="E67" s="62">
        <f t="shared" si="8"/>
        <v>0</v>
      </c>
      <c r="F67" s="44">
        <f t="shared" si="8"/>
        <v>4800</v>
      </c>
      <c r="G67" s="165"/>
    </row>
    <row r="68" spans="1:7" s="37" customFormat="1" ht="24" customHeight="1">
      <c r="A68" s="43" t="s">
        <v>431</v>
      </c>
      <c r="B68" s="19" t="s">
        <v>114</v>
      </c>
      <c r="C68" s="67" t="s">
        <v>411</v>
      </c>
      <c r="D68" s="44">
        <v>4800</v>
      </c>
      <c r="E68" s="62">
        <v>0</v>
      </c>
      <c r="F68" s="44">
        <f t="shared" si="7"/>
        <v>4800</v>
      </c>
      <c r="G68" s="165"/>
    </row>
    <row r="69" spans="1:7" s="37" customFormat="1" ht="183" customHeight="1">
      <c r="A69" s="43" t="s">
        <v>192</v>
      </c>
      <c r="B69" s="19" t="s">
        <v>114</v>
      </c>
      <c r="C69" s="67" t="s">
        <v>249</v>
      </c>
      <c r="D69" s="44">
        <f>D71</f>
        <v>107300</v>
      </c>
      <c r="E69" s="62">
        <f>E71</f>
        <v>71200</v>
      </c>
      <c r="F69" s="62">
        <f>D69-E69</f>
        <v>36100</v>
      </c>
      <c r="G69" s="165"/>
    </row>
    <row r="70" spans="1:7" s="37" customFormat="1" ht="15.75" customHeight="1">
      <c r="A70" s="91" t="s">
        <v>312</v>
      </c>
      <c r="B70" s="169">
        <v>200</v>
      </c>
      <c r="C70" s="88" t="s">
        <v>321</v>
      </c>
      <c r="D70" s="44">
        <f>D71</f>
        <v>107300</v>
      </c>
      <c r="E70" s="62">
        <f>E71</f>
        <v>71200</v>
      </c>
      <c r="F70" s="62">
        <f>F71</f>
        <v>36100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248</v>
      </c>
      <c r="D71" s="44">
        <v>107300</v>
      </c>
      <c r="E71" s="62">
        <v>71200</v>
      </c>
      <c r="F71" s="62">
        <f>D71-E71</f>
        <v>36100</v>
      </c>
      <c r="G71" s="165"/>
    </row>
    <row r="72" spans="1:7" s="37" customFormat="1" ht="103.5" customHeight="1">
      <c r="A72" s="82" t="s">
        <v>392</v>
      </c>
      <c r="B72" s="19">
        <v>200</v>
      </c>
      <c r="C72" s="67" t="s">
        <v>391</v>
      </c>
      <c r="D72" s="44">
        <f aca="true" t="shared" si="9" ref="D72:F74">D73</f>
        <v>32500</v>
      </c>
      <c r="E72" s="62">
        <f t="shared" si="9"/>
        <v>9900</v>
      </c>
      <c r="F72" s="62">
        <f t="shared" si="9"/>
        <v>22600</v>
      </c>
      <c r="G72" s="165"/>
    </row>
    <row r="73" spans="1:7" s="37" customFormat="1" ht="36.75" customHeight="1">
      <c r="A73" s="91" t="s">
        <v>307</v>
      </c>
      <c r="B73" s="19">
        <v>200</v>
      </c>
      <c r="C73" s="67" t="s">
        <v>390</v>
      </c>
      <c r="D73" s="44">
        <f t="shared" si="9"/>
        <v>32500</v>
      </c>
      <c r="E73" s="62">
        <f t="shared" si="9"/>
        <v>9900</v>
      </c>
      <c r="F73" s="62">
        <f t="shared" si="9"/>
        <v>22600</v>
      </c>
      <c r="G73" s="165"/>
    </row>
    <row r="74" spans="1:7" s="37" customFormat="1" ht="46.5" customHeight="1">
      <c r="A74" s="91" t="s">
        <v>308</v>
      </c>
      <c r="B74" s="19">
        <v>200</v>
      </c>
      <c r="C74" s="67" t="s">
        <v>389</v>
      </c>
      <c r="D74" s="44">
        <f t="shared" si="9"/>
        <v>32500</v>
      </c>
      <c r="E74" s="62">
        <f t="shared" si="9"/>
        <v>9900</v>
      </c>
      <c r="F74" s="62">
        <f t="shared" si="9"/>
        <v>22600</v>
      </c>
      <c r="G74" s="165"/>
    </row>
    <row r="75" spans="1:7" s="37" customFormat="1" ht="24.75" customHeight="1">
      <c r="A75" s="43" t="s">
        <v>431</v>
      </c>
      <c r="B75" s="19">
        <v>200</v>
      </c>
      <c r="C75" s="67" t="s">
        <v>388</v>
      </c>
      <c r="D75" s="44">
        <v>32500</v>
      </c>
      <c r="E75" s="62">
        <v>9900</v>
      </c>
      <c r="F75" s="62">
        <f aca="true" t="shared" si="10" ref="F75:F87">D75-E75</f>
        <v>22600</v>
      </c>
      <c r="G75" s="165"/>
    </row>
    <row r="76" spans="1:7" s="37" customFormat="1" ht="21.75" customHeight="1">
      <c r="A76" s="164" t="s">
        <v>196</v>
      </c>
      <c r="B76" s="179" t="s">
        <v>114</v>
      </c>
      <c r="C76" s="180" t="s">
        <v>250</v>
      </c>
      <c r="D76" s="181">
        <f>D77</f>
        <v>988300</v>
      </c>
      <c r="E76" s="185">
        <f>E77</f>
        <v>763642</v>
      </c>
      <c r="F76" s="84">
        <f t="shared" si="10"/>
        <v>224658</v>
      </c>
      <c r="G76" s="165"/>
    </row>
    <row r="77" spans="1:7" s="37" customFormat="1" ht="12.75">
      <c r="A77" s="43" t="s">
        <v>197</v>
      </c>
      <c r="B77" s="19" t="s">
        <v>114</v>
      </c>
      <c r="C77" s="85" t="s">
        <v>251</v>
      </c>
      <c r="D77" s="84">
        <f>D78</f>
        <v>988300</v>
      </c>
      <c r="E77" s="96">
        <f>E79</f>
        <v>763642</v>
      </c>
      <c r="F77" s="68">
        <f t="shared" si="10"/>
        <v>224658</v>
      </c>
      <c r="G77" s="165"/>
    </row>
    <row r="78" spans="1:7" s="37" customFormat="1" ht="28.5" customHeight="1">
      <c r="A78" s="43" t="s">
        <v>129</v>
      </c>
      <c r="B78" s="19">
        <v>200</v>
      </c>
      <c r="C78" s="85" t="s">
        <v>252</v>
      </c>
      <c r="D78" s="84">
        <f>D79</f>
        <v>988300</v>
      </c>
      <c r="E78" s="96">
        <f>E79</f>
        <v>763642</v>
      </c>
      <c r="F78" s="68">
        <f t="shared" si="10"/>
        <v>224658</v>
      </c>
      <c r="G78" s="165"/>
    </row>
    <row r="79" spans="1:7" s="37" customFormat="1" ht="39.75" customHeight="1">
      <c r="A79" s="43" t="s">
        <v>198</v>
      </c>
      <c r="B79" s="19" t="s">
        <v>114</v>
      </c>
      <c r="C79" s="85" t="s">
        <v>253</v>
      </c>
      <c r="D79" s="84">
        <f>D80+D84+D88</f>
        <v>988300</v>
      </c>
      <c r="E79" s="96">
        <f>E80+E84+E88</f>
        <v>763642</v>
      </c>
      <c r="F79" s="68">
        <f t="shared" si="10"/>
        <v>224658</v>
      </c>
      <c r="G79" s="165"/>
    </row>
    <row r="80" spans="1:7" s="37" customFormat="1" ht="105" customHeight="1">
      <c r="A80" s="127" t="s">
        <v>288</v>
      </c>
      <c r="B80" s="19" t="s">
        <v>114</v>
      </c>
      <c r="C80" s="85" t="s">
        <v>255</v>
      </c>
      <c r="D80" s="110">
        <f aca="true" t="shared" si="11" ref="D80:E82">D81</f>
        <v>717500</v>
      </c>
      <c r="E80" s="96">
        <f t="shared" si="11"/>
        <v>642842</v>
      </c>
      <c r="F80" s="69">
        <f t="shared" si="10"/>
        <v>74658</v>
      </c>
      <c r="G80" s="165"/>
    </row>
    <row r="81" spans="1:7" s="37" customFormat="1" ht="29.25" customHeight="1">
      <c r="A81" s="128" t="s">
        <v>307</v>
      </c>
      <c r="B81" s="19">
        <v>200</v>
      </c>
      <c r="C81" s="85" t="s">
        <v>323</v>
      </c>
      <c r="D81" s="84">
        <f t="shared" si="11"/>
        <v>717500</v>
      </c>
      <c r="E81" s="96">
        <f t="shared" si="11"/>
        <v>642842</v>
      </c>
      <c r="F81" s="69">
        <f t="shared" si="10"/>
        <v>74658</v>
      </c>
      <c r="G81" s="165"/>
    </row>
    <row r="82" spans="1:7" s="37" customFormat="1" ht="27.75" customHeight="1">
      <c r="A82" s="128" t="s">
        <v>308</v>
      </c>
      <c r="B82" s="19">
        <v>200</v>
      </c>
      <c r="C82" s="85" t="s">
        <v>322</v>
      </c>
      <c r="D82" s="84">
        <f t="shared" si="11"/>
        <v>717500</v>
      </c>
      <c r="E82" s="96">
        <f t="shared" si="11"/>
        <v>642842</v>
      </c>
      <c r="F82" s="69">
        <f t="shared" si="10"/>
        <v>74658</v>
      </c>
      <c r="G82" s="165"/>
    </row>
    <row r="83" spans="1:7" s="37" customFormat="1" ht="25.5" customHeight="1">
      <c r="A83" s="127" t="s">
        <v>431</v>
      </c>
      <c r="B83" s="19" t="s">
        <v>114</v>
      </c>
      <c r="C83" s="85" t="s">
        <v>254</v>
      </c>
      <c r="D83" s="84">
        <v>717500</v>
      </c>
      <c r="E83" s="96">
        <v>642842</v>
      </c>
      <c r="F83" s="69">
        <f t="shared" si="10"/>
        <v>74658</v>
      </c>
      <c r="G83" s="165"/>
    </row>
    <row r="84" spans="1:7" s="37" customFormat="1" ht="118.5" customHeight="1">
      <c r="A84" s="127" t="s">
        <v>289</v>
      </c>
      <c r="B84" s="19" t="s">
        <v>114</v>
      </c>
      <c r="C84" s="85" t="s">
        <v>257</v>
      </c>
      <c r="D84" s="110">
        <f aca="true" t="shared" si="12" ref="D84:E86">D85</f>
        <v>150000</v>
      </c>
      <c r="E84" s="96">
        <f t="shared" si="12"/>
        <v>0</v>
      </c>
      <c r="F84" s="69">
        <f t="shared" si="10"/>
        <v>150000</v>
      </c>
      <c r="G84" s="165"/>
    </row>
    <row r="85" spans="1:7" s="37" customFormat="1" ht="32.25" customHeight="1">
      <c r="A85" s="91" t="s">
        <v>307</v>
      </c>
      <c r="B85" s="19">
        <v>200</v>
      </c>
      <c r="C85" s="85" t="s">
        <v>325</v>
      </c>
      <c r="D85" s="84">
        <f t="shared" si="12"/>
        <v>150000</v>
      </c>
      <c r="E85" s="96">
        <f t="shared" si="12"/>
        <v>0</v>
      </c>
      <c r="F85" s="69">
        <f t="shared" si="10"/>
        <v>150000</v>
      </c>
      <c r="G85" s="165"/>
    </row>
    <row r="86" spans="1:7" s="37" customFormat="1" ht="45" customHeight="1">
      <c r="A86" s="91" t="s">
        <v>308</v>
      </c>
      <c r="B86" s="19">
        <v>200</v>
      </c>
      <c r="C86" s="85" t="s">
        <v>324</v>
      </c>
      <c r="D86" s="84">
        <f t="shared" si="12"/>
        <v>150000</v>
      </c>
      <c r="E86" s="96">
        <f t="shared" si="12"/>
        <v>0</v>
      </c>
      <c r="F86" s="69">
        <f t="shared" si="10"/>
        <v>150000</v>
      </c>
      <c r="G86" s="165"/>
    </row>
    <row r="87" spans="1:7" s="37" customFormat="1" ht="22.5" customHeight="1">
      <c r="A87" s="43" t="s">
        <v>431</v>
      </c>
      <c r="B87" s="19" t="s">
        <v>114</v>
      </c>
      <c r="C87" s="85" t="s">
        <v>256</v>
      </c>
      <c r="D87" s="84">
        <v>150000</v>
      </c>
      <c r="E87" s="96">
        <v>0</v>
      </c>
      <c r="F87" s="69">
        <f t="shared" si="10"/>
        <v>150000</v>
      </c>
      <c r="G87" s="165"/>
    </row>
    <row r="88" spans="1:7" s="37" customFormat="1" ht="92.25" customHeight="1">
      <c r="A88" s="127" t="s">
        <v>393</v>
      </c>
      <c r="B88" s="19">
        <v>200</v>
      </c>
      <c r="C88" s="85" t="s">
        <v>357</v>
      </c>
      <c r="D88" s="110">
        <f aca="true" t="shared" si="13" ref="D88:F90">D89</f>
        <v>120800</v>
      </c>
      <c r="E88" s="96">
        <f t="shared" si="13"/>
        <v>120800</v>
      </c>
      <c r="F88" s="69">
        <f t="shared" si="13"/>
        <v>0</v>
      </c>
      <c r="G88" s="165"/>
    </row>
    <row r="89" spans="1:7" s="37" customFormat="1" ht="30" customHeight="1">
      <c r="A89" s="128" t="s">
        <v>307</v>
      </c>
      <c r="B89" s="19">
        <v>200</v>
      </c>
      <c r="C89" s="85" t="s">
        <v>356</v>
      </c>
      <c r="D89" s="84">
        <f t="shared" si="13"/>
        <v>120800</v>
      </c>
      <c r="E89" s="96">
        <f t="shared" si="13"/>
        <v>120800</v>
      </c>
      <c r="F89" s="69">
        <f t="shared" si="13"/>
        <v>0</v>
      </c>
      <c r="G89" s="165"/>
    </row>
    <row r="90" spans="1:7" s="37" customFormat="1" ht="42.75" customHeight="1">
      <c r="A90" s="128" t="s">
        <v>308</v>
      </c>
      <c r="B90" s="19">
        <v>200</v>
      </c>
      <c r="C90" s="85" t="s">
        <v>355</v>
      </c>
      <c r="D90" s="84">
        <f t="shared" si="13"/>
        <v>120800</v>
      </c>
      <c r="E90" s="96">
        <f t="shared" si="13"/>
        <v>120800</v>
      </c>
      <c r="F90" s="69">
        <f t="shared" si="13"/>
        <v>0</v>
      </c>
      <c r="G90" s="165"/>
    </row>
    <row r="91" spans="1:7" s="37" customFormat="1" ht="37.5" customHeight="1">
      <c r="A91" s="127" t="s">
        <v>431</v>
      </c>
      <c r="B91" s="19" t="s">
        <v>114</v>
      </c>
      <c r="C91" s="85" t="s">
        <v>354</v>
      </c>
      <c r="D91" s="84">
        <v>120800</v>
      </c>
      <c r="E91" s="96">
        <v>120800</v>
      </c>
      <c r="F91" s="69">
        <f>D91-E91</f>
        <v>0</v>
      </c>
      <c r="G91" s="165"/>
    </row>
    <row r="92" spans="1:7" s="37" customFormat="1" ht="12.75">
      <c r="A92" s="186" t="s">
        <v>200</v>
      </c>
      <c r="B92" s="187" t="s">
        <v>114</v>
      </c>
      <c r="C92" s="188" t="s">
        <v>263</v>
      </c>
      <c r="D92" s="189">
        <f>D93+D100+D111</f>
        <v>3044800</v>
      </c>
      <c r="E92" s="183">
        <f>E93+E100+E111</f>
        <v>1030932.68</v>
      </c>
      <c r="F92" s="110">
        <f aca="true" t="shared" si="14" ref="F92:F102">D92-E92</f>
        <v>2013867.3199999998</v>
      </c>
      <c r="G92" s="165"/>
    </row>
    <row r="93" spans="1:7" s="37" customFormat="1" ht="12.75">
      <c r="A93" s="127" t="s">
        <v>201</v>
      </c>
      <c r="B93" s="19" t="s">
        <v>114</v>
      </c>
      <c r="C93" s="180" t="s">
        <v>262</v>
      </c>
      <c r="D93" s="181">
        <f aca="true" t="shared" si="15" ref="D93:E98">D94</f>
        <v>60000</v>
      </c>
      <c r="E93" s="185">
        <f t="shared" si="15"/>
        <v>8481.6</v>
      </c>
      <c r="F93" s="96">
        <f t="shared" si="14"/>
        <v>51518.4</v>
      </c>
      <c r="G93" s="165"/>
    </row>
    <row r="94" spans="1:7" s="37" customFormat="1" ht="51" customHeight="1">
      <c r="A94" s="127" t="s">
        <v>130</v>
      </c>
      <c r="B94" s="19">
        <v>200</v>
      </c>
      <c r="C94" s="85" t="s">
        <v>261</v>
      </c>
      <c r="D94" s="84">
        <f t="shared" si="15"/>
        <v>60000</v>
      </c>
      <c r="E94" s="96">
        <f t="shared" si="15"/>
        <v>8481.6</v>
      </c>
      <c r="F94" s="96">
        <f t="shared" si="14"/>
        <v>51518.4</v>
      </c>
      <c r="G94" s="165"/>
    </row>
    <row r="95" spans="1:7" s="37" customFormat="1" ht="32.25" customHeight="1">
      <c r="A95" s="130" t="s">
        <v>418</v>
      </c>
      <c r="B95" s="19" t="s">
        <v>114</v>
      </c>
      <c r="C95" s="85" t="s">
        <v>260</v>
      </c>
      <c r="D95" s="84">
        <f t="shared" si="15"/>
        <v>60000</v>
      </c>
      <c r="E95" s="96">
        <f t="shared" si="15"/>
        <v>8481.6</v>
      </c>
      <c r="F95" s="96">
        <f t="shared" si="14"/>
        <v>51518.4</v>
      </c>
      <c r="G95" s="165"/>
    </row>
    <row r="96" spans="1:7" s="37" customFormat="1" ht="90" customHeight="1">
      <c r="A96" s="127" t="s">
        <v>290</v>
      </c>
      <c r="B96" s="19" t="s">
        <v>114</v>
      </c>
      <c r="C96" s="85" t="s">
        <v>259</v>
      </c>
      <c r="D96" s="96">
        <f t="shared" si="15"/>
        <v>60000</v>
      </c>
      <c r="E96" s="96">
        <f t="shared" si="15"/>
        <v>8481.6</v>
      </c>
      <c r="F96" s="96">
        <f t="shared" si="14"/>
        <v>51518.4</v>
      </c>
      <c r="G96" s="165"/>
    </row>
    <row r="97" spans="1:7" s="37" customFormat="1" ht="30.75" customHeight="1">
      <c r="A97" s="128" t="s">
        <v>307</v>
      </c>
      <c r="B97" s="19">
        <v>200</v>
      </c>
      <c r="C97" s="85" t="s">
        <v>326</v>
      </c>
      <c r="D97" s="96">
        <f t="shared" si="15"/>
        <v>60000</v>
      </c>
      <c r="E97" s="96">
        <f t="shared" si="15"/>
        <v>8481.6</v>
      </c>
      <c r="F97" s="96">
        <f>D97-E97</f>
        <v>51518.4</v>
      </c>
      <c r="G97" s="165"/>
    </row>
    <row r="98" spans="1:7" s="37" customFormat="1" ht="28.5" customHeight="1">
      <c r="A98" s="128" t="s">
        <v>308</v>
      </c>
      <c r="B98" s="19">
        <v>200</v>
      </c>
      <c r="C98" s="85" t="s">
        <v>327</v>
      </c>
      <c r="D98" s="96">
        <f t="shared" si="15"/>
        <v>60000</v>
      </c>
      <c r="E98" s="96">
        <f t="shared" si="15"/>
        <v>8481.6</v>
      </c>
      <c r="F98" s="96">
        <f>D98-E98</f>
        <v>51518.4</v>
      </c>
      <c r="G98" s="165"/>
    </row>
    <row r="99" spans="1:7" s="37" customFormat="1" ht="23.25" customHeight="1">
      <c r="A99" s="127" t="s">
        <v>431</v>
      </c>
      <c r="B99" s="19" t="s">
        <v>114</v>
      </c>
      <c r="C99" s="85" t="s">
        <v>258</v>
      </c>
      <c r="D99" s="96">
        <v>60000</v>
      </c>
      <c r="E99" s="96">
        <v>8481.6</v>
      </c>
      <c r="F99" s="96">
        <f t="shared" si="14"/>
        <v>51518.4</v>
      </c>
      <c r="G99" s="165"/>
    </row>
    <row r="100" spans="1:7" s="37" customFormat="1" ht="12.75">
      <c r="A100" s="127" t="s">
        <v>202</v>
      </c>
      <c r="B100" s="19" t="s">
        <v>114</v>
      </c>
      <c r="C100" s="180" t="s">
        <v>268</v>
      </c>
      <c r="D100" s="181">
        <f>D101</f>
        <v>600000</v>
      </c>
      <c r="E100" s="185">
        <f>E101</f>
        <v>253032</v>
      </c>
      <c r="F100" s="96">
        <f t="shared" si="14"/>
        <v>346968</v>
      </c>
      <c r="G100" s="165"/>
    </row>
    <row r="101" spans="1:7" s="37" customFormat="1" ht="44.25" customHeight="1">
      <c r="A101" s="127" t="s">
        <v>131</v>
      </c>
      <c r="B101" s="19">
        <v>200</v>
      </c>
      <c r="C101" s="85" t="s">
        <v>267</v>
      </c>
      <c r="D101" s="84">
        <f>D102</f>
        <v>600000</v>
      </c>
      <c r="E101" s="96">
        <f>E102</f>
        <v>253032</v>
      </c>
      <c r="F101" s="96">
        <f t="shared" si="14"/>
        <v>346968</v>
      </c>
      <c r="G101" s="165"/>
    </row>
    <row r="102" spans="1:7" s="37" customFormat="1" ht="43.5" customHeight="1">
      <c r="A102" s="127" t="s">
        <v>419</v>
      </c>
      <c r="B102" s="19" t="s">
        <v>114</v>
      </c>
      <c r="C102" s="85" t="s">
        <v>266</v>
      </c>
      <c r="D102" s="84">
        <f>D103+D107</f>
        <v>600000</v>
      </c>
      <c r="E102" s="96">
        <f>E103+E107</f>
        <v>253032</v>
      </c>
      <c r="F102" s="96">
        <f t="shared" si="14"/>
        <v>346968</v>
      </c>
      <c r="G102" s="165"/>
    </row>
    <row r="103" spans="1:7" s="37" customFormat="1" ht="91.5" customHeight="1">
      <c r="A103" s="127" t="s">
        <v>291</v>
      </c>
      <c r="B103" s="19" t="s">
        <v>114</v>
      </c>
      <c r="C103" s="85" t="s">
        <v>265</v>
      </c>
      <c r="D103" s="84">
        <f aca="true" t="shared" si="16" ref="D103:F105">D104</f>
        <v>200000</v>
      </c>
      <c r="E103" s="96">
        <f t="shared" si="16"/>
        <v>61615</v>
      </c>
      <c r="F103" s="96">
        <f t="shared" si="16"/>
        <v>138385</v>
      </c>
      <c r="G103" s="165"/>
    </row>
    <row r="104" spans="1:7" s="37" customFormat="1" ht="33.75" customHeight="1">
      <c r="A104" s="128" t="s">
        <v>307</v>
      </c>
      <c r="B104" s="19">
        <v>200</v>
      </c>
      <c r="C104" s="85" t="s">
        <v>329</v>
      </c>
      <c r="D104" s="84">
        <f t="shared" si="16"/>
        <v>200000</v>
      </c>
      <c r="E104" s="96">
        <f t="shared" si="16"/>
        <v>61615</v>
      </c>
      <c r="F104" s="96">
        <f t="shared" si="16"/>
        <v>138385</v>
      </c>
      <c r="G104" s="165"/>
    </row>
    <row r="105" spans="1:7" s="37" customFormat="1" ht="47.25" customHeight="1">
      <c r="A105" s="128" t="s">
        <v>308</v>
      </c>
      <c r="B105" s="19">
        <v>200</v>
      </c>
      <c r="C105" s="85" t="s">
        <v>328</v>
      </c>
      <c r="D105" s="84">
        <f t="shared" si="16"/>
        <v>200000</v>
      </c>
      <c r="E105" s="96">
        <f t="shared" si="16"/>
        <v>61615</v>
      </c>
      <c r="F105" s="96">
        <f t="shared" si="16"/>
        <v>138385</v>
      </c>
      <c r="G105" s="165"/>
    </row>
    <row r="106" spans="1:7" s="37" customFormat="1" ht="26.25" customHeight="1">
      <c r="A106" s="127" t="s">
        <v>431</v>
      </c>
      <c r="B106" s="19" t="s">
        <v>114</v>
      </c>
      <c r="C106" s="85" t="s">
        <v>264</v>
      </c>
      <c r="D106" s="84">
        <v>200000</v>
      </c>
      <c r="E106" s="96">
        <v>61615</v>
      </c>
      <c r="F106" s="96">
        <f>D106-E106</f>
        <v>138385</v>
      </c>
      <c r="G106" s="165"/>
    </row>
    <row r="107" spans="1:7" s="37" customFormat="1" ht="101.25" customHeight="1">
      <c r="A107" s="129" t="s">
        <v>195</v>
      </c>
      <c r="B107" s="19" t="s">
        <v>114</v>
      </c>
      <c r="C107" s="85" t="s">
        <v>270</v>
      </c>
      <c r="D107" s="84">
        <f>D110</f>
        <v>400000</v>
      </c>
      <c r="E107" s="96">
        <f aca="true" t="shared" si="17" ref="E107:F109">E108</f>
        <v>191417</v>
      </c>
      <c r="F107" s="96">
        <f t="shared" si="17"/>
        <v>208583</v>
      </c>
      <c r="G107" s="165"/>
    </row>
    <row r="108" spans="1:7" s="37" customFormat="1" ht="33" customHeight="1">
      <c r="A108" s="128" t="s">
        <v>307</v>
      </c>
      <c r="B108" s="19">
        <v>200</v>
      </c>
      <c r="C108" s="85" t="s">
        <v>331</v>
      </c>
      <c r="D108" s="84">
        <f>D109</f>
        <v>400000</v>
      </c>
      <c r="E108" s="96">
        <f t="shared" si="17"/>
        <v>191417</v>
      </c>
      <c r="F108" s="96">
        <f t="shared" si="17"/>
        <v>208583</v>
      </c>
      <c r="G108" s="165"/>
    </row>
    <row r="109" spans="1:7" s="37" customFormat="1" ht="44.25" customHeight="1">
      <c r="A109" s="128" t="s">
        <v>308</v>
      </c>
      <c r="B109" s="19">
        <v>200</v>
      </c>
      <c r="C109" s="85" t="s">
        <v>330</v>
      </c>
      <c r="D109" s="84">
        <f>D110</f>
        <v>400000</v>
      </c>
      <c r="E109" s="96">
        <v>191417</v>
      </c>
      <c r="F109" s="96">
        <f t="shared" si="17"/>
        <v>208583</v>
      </c>
      <c r="G109" s="165"/>
    </row>
    <row r="110" spans="1:7" s="37" customFormat="1" ht="12.75">
      <c r="A110" s="127" t="s">
        <v>431</v>
      </c>
      <c r="B110" s="19">
        <v>200</v>
      </c>
      <c r="C110" s="85" t="s">
        <v>269</v>
      </c>
      <c r="D110" s="84">
        <v>400000</v>
      </c>
      <c r="E110" s="96">
        <v>191417</v>
      </c>
      <c r="F110" s="96">
        <f aca="true" t="shared" si="18" ref="F110:F125">D110-E110</f>
        <v>208583</v>
      </c>
      <c r="G110" s="165"/>
    </row>
    <row r="111" spans="1:7" s="37" customFormat="1" ht="12.75">
      <c r="A111" s="131" t="s">
        <v>203</v>
      </c>
      <c r="B111" s="71">
        <v>200</v>
      </c>
      <c r="C111" s="188" t="s">
        <v>295</v>
      </c>
      <c r="D111" s="189">
        <f>D112</f>
        <v>2384800</v>
      </c>
      <c r="E111" s="183">
        <f>E112</f>
        <v>769419.0800000001</v>
      </c>
      <c r="F111" s="44">
        <f t="shared" si="18"/>
        <v>1615380.92</v>
      </c>
      <c r="G111" s="165"/>
    </row>
    <row r="112" spans="1:7" s="37" customFormat="1" ht="49.5" customHeight="1">
      <c r="A112" s="132" t="s">
        <v>132</v>
      </c>
      <c r="B112" s="71">
        <v>200</v>
      </c>
      <c r="C112" s="109" t="s">
        <v>296</v>
      </c>
      <c r="D112" s="110">
        <f>D113</f>
        <v>2384800</v>
      </c>
      <c r="E112" s="111">
        <f>E113</f>
        <v>769419.0800000001</v>
      </c>
      <c r="F112" s="68">
        <f t="shared" si="18"/>
        <v>1615380.92</v>
      </c>
      <c r="G112" s="165"/>
    </row>
    <row r="113" spans="1:7" s="37" customFormat="1" ht="36" customHeight="1">
      <c r="A113" s="132" t="s">
        <v>204</v>
      </c>
      <c r="B113" s="71" t="s">
        <v>114</v>
      </c>
      <c r="C113" s="109" t="s">
        <v>271</v>
      </c>
      <c r="D113" s="110">
        <f>D114+D118+D122+D126</f>
        <v>2384800</v>
      </c>
      <c r="E113" s="111">
        <f>E119+E122+E126+E115</f>
        <v>769419.0800000001</v>
      </c>
      <c r="F113" s="44">
        <f t="shared" si="18"/>
        <v>1615380.92</v>
      </c>
      <c r="G113" s="165"/>
    </row>
    <row r="114" spans="1:7" s="37" customFormat="1" ht="111.75" customHeight="1">
      <c r="A114" s="133" t="s">
        <v>414</v>
      </c>
      <c r="B114" s="71">
        <v>200</v>
      </c>
      <c r="C114" s="85" t="s">
        <v>420</v>
      </c>
      <c r="D114" s="110">
        <f aca="true" t="shared" si="19" ref="D114:F116">D115</f>
        <v>1506100</v>
      </c>
      <c r="E114" s="111">
        <f t="shared" si="19"/>
        <v>199395.55</v>
      </c>
      <c r="F114" s="44">
        <f t="shared" si="19"/>
        <v>1306704.45</v>
      </c>
      <c r="G114" s="165"/>
    </row>
    <row r="115" spans="1:7" s="37" customFormat="1" ht="33.75" customHeight="1">
      <c r="A115" s="128" t="s">
        <v>307</v>
      </c>
      <c r="B115" s="71">
        <v>200</v>
      </c>
      <c r="C115" s="85" t="s">
        <v>421</v>
      </c>
      <c r="D115" s="110">
        <f t="shared" si="19"/>
        <v>1506100</v>
      </c>
      <c r="E115" s="111">
        <f t="shared" si="19"/>
        <v>199395.55</v>
      </c>
      <c r="F115" s="44">
        <f t="shared" si="19"/>
        <v>1306704.45</v>
      </c>
      <c r="G115" s="165"/>
    </row>
    <row r="116" spans="1:7" s="37" customFormat="1" ht="42" customHeight="1">
      <c r="A116" s="128" t="s">
        <v>308</v>
      </c>
      <c r="B116" s="71">
        <v>200</v>
      </c>
      <c r="C116" s="85" t="s">
        <v>422</v>
      </c>
      <c r="D116" s="110">
        <f t="shared" si="19"/>
        <v>1506100</v>
      </c>
      <c r="E116" s="111">
        <f t="shared" si="19"/>
        <v>199395.55</v>
      </c>
      <c r="F116" s="44">
        <f t="shared" si="19"/>
        <v>1306704.45</v>
      </c>
      <c r="G116" s="165"/>
    </row>
    <row r="117" spans="1:7" s="37" customFormat="1" ht="25.5" customHeight="1">
      <c r="A117" s="127" t="s">
        <v>431</v>
      </c>
      <c r="B117" s="71">
        <v>200</v>
      </c>
      <c r="C117" s="85" t="s">
        <v>410</v>
      </c>
      <c r="D117" s="110">
        <v>1506100</v>
      </c>
      <c r="E117" s="111">
        <v>199395.55</v>
      </c>
      <c r="F117" s="44">
        <f>D117-E117</f>
        <v>1306704.45</v>
      </c>
      <c r="G117" s="165"/>
    </row>
    <row r="118" spans="1:7" s="37" customFormat="1" ht="108" customHeight="1">
      <c r="A118" s="133" t="s">
        <v>133</v>
      </c>
      <c r="B118" s="71" t="s">
        <v>114</v>
      </c>
      <c r="C118" s="85" t="s">
        <v>273</v>
      </c>
      <c r="D118" s="110">
        <f aca="true" t="shared" si="20" ref="D118:E120">D119</f>
        <v>648700</v>
      </c>
      <c r="E118" s="111">
        <f t="shared" si="20"/>
        <v>510153.01</v>
      </c>
      <c r="F118" s="68">
        <f t="shared" si="18"/>
        <v>138546.99</v>
      </c>
      <c r="G118" s="165"/>
    </row>
    <row r="119" spans="1:7" s="37" customFormat="1" ht="36.75" customHeight="1">
      <c r="A119" s="128" t="s">
        <v>307</v>
      </c>
      <c r="B119" s="71">
        <v>200</v>
      </c>
      <c r="C119" s="85" t="s">
        <v>333</v>
      </c>
      <c r="D119" s="110">
        <f t="shared" si="20"/>
        <v>648700</v>
      </c>
      <c r="E119" s="111">
        <f t="shared" si="20"/>
        <v>510153.01</v>
      </c>
      <c r="F119" s="68">
        <f t="shared" si="18"/>
        <v>138546.99</v>
      </c>
      <c r="G119" s="165"/>
    </row>
    <row r="120" spans="1:7" s="37" customFormat="1" ht="47.25" customHeight="1">
      <c r="A120" s="128" t="s">
        <v>308</v>
      </c>
      <c r="B120" s="71">
        <v>200</v>
      </c>
      <c r="C120" s="85" t="s">
        <v>332</v>
      </c>
      <c r="D120" s="110">
        <f t="shared" si="20"/>
        <v>648700</v>
      </c>
      <c r="E120" s="111">
        <f t="shared" si="20"/>
        <v>510153.01</v>
      </c>
      <c r="F120" s="68">
        <f t="shared" si="18"/>
        <v>138546.99</v>
      </c>
      <c r="G120" s="165"/>
    </row>
    <row r="121" spans="1:7" s="37" customFormat="1" ht="29.25" customHeight="1">
      <c r="A121" s="127" t="s">
        <v>431</v>
      </c>
      <c r="B121" s="71" t="s">
        <v>114</v>
      </c>
      <c r="C121" s="85" t="s">
        <v>272</v>
      </c>
      <c r="D121" s="110">
        <v>648700</v>
      </c>
      <c r="E121" s="111">
        <v>510153.01</v>
      </c>
      <c r="F121" s="68">
        <f t="shared" si="18"/>
        <v>138546.99</v>
      </c>
      <c r="G121" s="165"/>
    </row>
    <row r="122" spans="1:7" s="37" customFormat="1" ht="94.5" customHeight="1">
      <c r="A122" s="127" t="s">
        <v>423</v>
      </c>
      <c r="B122" s="19" t="s">
        <v>114</v>
      </c>
      <c r="C122" s="85" t="s">
        <v>387</v>
      </c>
      <c r="D122" s="84">
        <f aca="true" t="shared" si="21" ref="D122:E124">D123</f>
        <v>160000</v>
      </c>
      <c r="E122" s="96">
        <f t="shared" si="21"/>
        <v>59870.52</v>
      </c>
      <c r="F122" s="69">
        <f t="shared" si="18"/>
        <v>100129.48000000001</v>
      </c>
      <c r="G122" s="165"/>
    </row>
    <row r="123" spans="1:7" s="37" customFormat="1" ht="36" customHeight="1">
      <c r="A123" s="128" t="s">
        <v>307</v>
      </c>
      <c r="B123" s="19">
        <v>200</v>
      </c>
      <c r="C123" s="85" t="s">
        <v>386</v>
      </c>
      <c r="D123" s="84">
        <f t="shared" si="21"/>
        <v>160000</v>
      </c>
      <c r="E123" s="96">
        <f t="shared" si="21"/>
        <v>59870.52</v>
      </c>
      <c r="F123" s="69">
        <f t="shared" si="18"/>
        <v>100129.48000000001</v>
      </c>
      <c r="G123" s="165"/>
    </row>
    <row r="124" spans="1:7" s="37" customFormat="1" ht="41.25" customHeight="1">
      <c r="A124" s="127" t="s">
        <v>361</v>
      </c>
      <c r="B124" s="19">
        <v>200</v>
      </c>
      <c r="C124" s="85" t="s">
        <v>385</v>
      </c>
      <c r="D124" s="84">
        <f t="shared" si="21"/>
        <v>160000</v>
      </c>
      <c r="E124" s="96">
        <f t="shared" si="21"/>
        <v>59870.52</v>
      </c>
      <c r="F124" s="69">
        <f t="shared" si="18"/>
        <v>100129.48000000001</v>
      </c>
      <c r="G124" s="165"/>
    </row>
    <row r="125" spans="1:7" s="37" customFormat="1" ht="42" customHeight="1">
      <c r="A125" s="127" t="s">
        <v>431</v>
      </c>
      <c r="B125" s="19" t="s">
        <v>114</v>
      </c>
      <c r="C125" s="85" t="s">
        <v>384</v>
      </c>
      <c r="D125" s="84">
        <v>160000</v>
      </c>
      <c r="E125" s="96">
        <v>59870.52</v>
      </c>
      <c r="F125" s="69">
        <f t="shared" si="18"/>
        <v>100129.48000000001</v>
      </c>
      <c r="G125" s="165"/>
    </row>
    <row r="126" spans="1:7" s="37" customFormat="1" ht="93" customHeight="1">
      <c r="A126" s="130" t="s">
        <v>424</v>
      </c>
      <c r="B126" s="19">
        <v>200</v>
      </c>
      <c r="C126" s="85" t="s">
        <v>383</v>
      </c>
      <c r="D126" s="96">
        <f aca="true" t="shared" si="22" ref="D126:F128">D127</f>
        <v>70000</v>
      </c>
      <c r="E126" s="96">
        <f t="shared" si="22"/>
        <v>0</v>
      </c>
      <c r="F126" s="69">
        <f t="shared" si="22"/>
        <v>70000</v>
      </c>
      <c r="G126" s="165"/>
    </row>
    <row r="127" spans="1:7" s="37" customFormat="1" ht="42" customHeight="1">
      <c r="A127" s="128" t="s">
        <v>307</v>
      </c>
      <c r="B127" s="19">
        <v>200</v>
      </c>
      <c r="C127" s="85" t="s">
        <v>382</v>
      </c>
      <c r="D127" s="96">
        <f t="shared" si="22"/>
        <v>70000</v>
      </c>
      <c r="E127" s="96">
        <f t="shared" si="22"/>
        <v>0</v>
      </c>
      <c r="F127" s="69">
        <f t="shared" si="22"/>
        <v>70000</v>
      </c>
      <c r="G127" s="165"/>
    </row>
    <row r="128" spans="1:7" s="37" customFormat="1" ht="42" customHeight="1">
      <c r="A128" s="128" t="s">
        <v>308</v>
      </c>
      <c r="B128" s="19">
        <v>200</v>
      </c>
      <c r="C128" s="85" t="s">
        <v>381</v>
      </c>
      <c r="D128" s="96">
        <f t="shared" si="22"/>
        <v>70000</v>
      </c>
      <c r="E128" s="96">
        <f t="shared" si="22"/>
        <v>0</v>
      </c>
      <c r="F128" s="69">
        <f t="shared" si="22"/>
        <v>70000</v>
      </c>
      <c r="G128" s="165"/>
    </row>
    <row r="129" spans="1:7" s="37" customFormat="1" ht="27" customHeight="1">
      <c r="A129" s="127" t="s">
        <v>431</v>
      </c>
      <c r="B129" s="19">
        <v>200</v>
      </c>
      <c r="C129" s="85" t="s">
        <v>380</v>
      </c>
      <c r="D129" s="96">
        <v>70000</v>
      </c>
      <c r="E129" s="96">
        <v>0</v>
      </c>
      <c r="F129" s="69">
        <f aca="true" t="shared" si="23" ref="F129:F156">D129-E129</f>
        <v>70000</v>
      </c>
      <c r="G129" s="165"/>
    </row>
    <row r="130" spans="1:7" s="37" customFormat="1" ht="12.75">
      <c r="A130" s="190" t="s">
        <v>205</v>
      </c>
      <c r="B130" s="179" t="s">
        <v>114</v>
      </c>
      <c r="C130" s="180" t="s">
        <v>277</v>
      </c>
      <c r="D130" s="181">
        <f>D132+D142</f>
        <v>828400</v>
      </c>
      <c r="E130" s="181">
        <f aca="true" t="shared" si="24" ref="E130:E136">E131</f>
        <v>446371.36</v>
      </c>
      <c r="F130" s="84">
        <f t="shared" si="23"/>
        <v>382028.64</v>
      </c>
      <c r="G130" s="165"/>
    </row>
    <row r="131" spans="1:7" s="37" customFormat="1" ht="12.75">
      <c r="A131" s="127" t="s">
        <v>207</v>
      </c>
      <c r="B131" s="19" t="s">
        <v>114</v>
      </c>
      <c r="C131" s="67" t="s">
        <v>276</v>
      </c>
      <c r="D131" s="92">
        <f aca="true" t="shared" si="25" ref="D131:D136">D132</f>
        <v>823200</v>
      </c>
      <c r="E131" s="44">
        <f t="shared" si="24"/>
        <v>446371.36</v>
      </c>
      <c r="F131" s="68">
        <f t="shared" si="23"/>
        <v>376828.64</v>
      </c>
      <c r="G131" s="165"/>
    </row>
    <row r="132" spans="1:7" s="37" customFormat="1" ht="38.25">
      <c r="A132" s="127" t="s">
        <v>134</v>
      </c>
      <c r="B132" s="19">
        <v>200</v>
      </c>
      <c r="C132" s="67" t="s">
        <v>275</v>
      </c>
      <c r="D132" s="92">
        <f t="shared" si="25"/>
        <v>823200</v>
      </c>
      <c r="E132" s="44">
        <f t="shared" si="24"/>
        <v>446371.36</v>
      </c>
      <c r="F132" s="68">
        <f t="shared" si="23"/>
        <v>376828.64</v>
      </c>
      <c r="G132" s="165"/>
    </row>
    <row r="133" spans="1:7" s="37" customFormat="1" ht="12.75">
      <c r="A133" s="127" t="s">
        <v>208</v>
      </c>
      <c r="B133" s="19" t="s">
        <v>114</v>
      </c>
      <c r="C133" s="67" t="s">
        <v>274</v>
      </c>
      <c r="D133" s="92">
        <f>D134+D138</f>
        <v>823200</v>
      </c>
      <c r="E133" s="44">
        <f>E134+E138</f>
        <v>446371.36</v>
      </c>
      <c r="F133" s="68">
        <f t="shared" si="23"/>
        <v>376828.64</v>
      </c>
      <c r="G133" s="165"/>
    </row>
    <row r="134" spans="1:7" s="37" customFormat="1" ht="84.75" customHeight="1">
      <c r="A134" s="130" t="s">
        <v>135</v>
      </c>
      <c r="B134" s="19">
        <v>200</v>
      </c>
      <c r="C134" s="67" t="s">
        <v>278</v>
      </c>
      <c r="D134" s="92">
        <f t="shared" si="25"/>
        <v>586700</v>
      </c>
      <c r="E134" s="44">
        <f t="shared" si="24"/>
        <v>330418.91</v>
      </c>
      <c r="F134" s="68">
        <f t="shared" si="23"/>
        <v>256281.09000000003</v>
      </c>
      <c r="G134" s="165"/>
    </row>
    <row r="135" spans="1:7" s="37" customFormat="1" ht="40.5" customHeight="1">
      <c r="A135" s="127" t="s">
        <v>337</v>
      </c>
      <c r="B135" s="19">
        <v>200</v>
      </c>
      <c r="C135" s="67" t="s">
        <v>335</v>
      </c>
      <c r="D135" s="92">
        <f t="shared" si="25"/>
        <v>586700</v>
      </c>
      <c r="E135" s="44">
        <f t="shared" si="24"/>
        <v>330418.91</v>
      </c>
      <c r="F135" s="68">
        <f t="shared" si="23"/>
        <v>256281.09000000003</v>
      </c>
      <c r="G135" s="165"/>
    </row>
    <row r="136" spans="1:7" s="37" customFormat="1" ht="17.25" customHeight="1">
      <c r="A136" s="127" t="s">
        <v>336</v>
      </c>
      <c r="B136" s="19">
        <v>200</v>
      </c>
      <c r="C136" s="67" t="s">
        <v>334</v>
      </c>
      <c r="D136" s="92">
        <f t="shared" si="25"/>
        <v>586700</v>
      </c>
      <c r="E136" s="44">
        <f t="shared" si="24"/>
        <v>330418.91</v>
      </c>
      <c r="F136" s="68">
        <f t="shared" si="23"/>
        <v>256281.09000000003</v>
      </c>
      <c r="G136" s="165"/>
    </row>
    <row r="137" spans="1:7" s="37" customFormat="1" ht="65.25" customHeight="1">
      <c r="A137" s="127" t="s">
        <v>362</v>
      </c>
      <c r="B137" s="19" t="s">
        <v>114</v>
      </c>
      <c r="C137" s="176" t="s">
        <v>342</v>
      </c>
      <c r="D137" s="191">
        <v>586700</v>
      </c>
      <c r="E137" s="173">
        <v>330418.91</v>
      </c>
      <c r="F137" s="175">
        <f t="shared" si="23"/>
        <v>256281.09000000003</v>
      </c>
      <c r="G137" s="165"/>
    </row>
    <row r="138" spans="1:7" s="37" customFormat="1" ht="93" customHeight="1">
      <c r="A138" s="121" t="s">
        <v>429</v>
      </c>
      <c r="B138" s="19">
        <v>200</v>
      </c>
      <c r="C138" s="176" t="s">
        <v>430</v>
      </c>
      <c r="D138" s="191">
        <v>236500</v>
      </c>
      <c r="E138" s="178">
        <f>E139</f>
        <v>115952.45</v>
      </c>
      <c r="F138" s="177">
        <f t="shared" si="23"/>
        <v>120547.55</v>
      </c>
      <c r="G138" s="165"/>
    </row>
    <row r="139" spans="1:7" s="37" customFormat="1" ht="51.75" customHeight="1">
      <c r="A139" s="127" t="s">
        <v>337</v>
      </c>
      <c r="B139" s="19">
        <v>200</v>
      </c>
      <c r="C139" s="176" t="s">
        <v>428</v>
      </c>
      <c r="D139" s="173">
        <v>236500</v>
      </c>
      <c r="E139" s="178">
        <f>E140</f>
        <v>115952.45</v>
      </c>
      <c r="F139" s="177">
        <f>D139-E139</f>
        <v>120547.55</v>
      </c>
      <c r="G139" s="165"/>
    </row>
    <row r="140" spans="1:7" s="37" customFormat="1" ht="26.25" customHeight="1">
      <c r="A140" s="174" t="s">
        <v>336</v>
      </c>
      <c r="B140" s="88">
        <v>200</v>
      </c>
      <c r="C140" s="88" t="s">
        <v>427</v>
      </c>
      <c r="D140" s="173">
        <v>236500</v>
      </c>
      <c r="E140" s="178">
        <f>E141</f>
        <v>115952.45</v>
      </c>
      <c r="F140" s="175">
        <f>D140-E140</f>
        <v>120547.55</v>
      </c>
      <c r="G140" s="165"/>
    </row>
    <row r="141" spans="1:7" s="37" customFormat="1" ht="65.25" customHeight="1">
      <c r="A141" s="127" t="s">
        <v>362</v>
      </c>
      <c r="B141" s="19">
        <v>200</v>
      </c>
      <c r="C141" s="67" t="s">
        <v>426</v>
      </c>
      <c r="D141" s="44">
        <v>236500</v>
      </c>
      <c r="E141" s="193">
        <v>115952.45</v>
      </c>
      <c r="F141" s="117">
        <f>D141-E141</f>
        <v>120547.55</v>
      </c>
      <c r="G141" s="165"/>
    </row>
    <row r="142" spans="1:7" s="37" customFormat="1" ht="44.25" customHeight="1">
      <c r="A142" s="127" t="s">
        <v>337</v>
      </c>
      <c r="B142" s="19">
        <v>200</v>
      </c>
      <c r="C142" s="67" t="s">
        <v>434</v>
      </c>
      <c r="D142" s="44">
        <f aca="true" t="shared" si="26" ref="D142:F143">D143</f>
        <v>5200</v>
      </c>
      <c r="E142" s="193">
        <f t="shared" si="26"/>
        <v>0</v>
      </c>
      <c r="F142" s="117">
        <f t="shared" si="26"/>
        <v>5200</v>
      </c>
      <c r="G142" s="165"/>
    </row>
    <row r="143" spans="1:7" s="37" customFormat="1" ht="20.25" customHeight="1">
      <c r="A143" s="174" t="s">
        <v>336</v>
      </c>
      <c r="B143" s="19">
        <v>200</v>
      </c>
      <c r="C143" s="67" t="s">
        <v>433</v>
      </c>
      <c r="D143" s="44">
        <f t="shared" si="26"/>
        <v>5200</v>
      </c>
      <c r="E143" s="193">
        <f t="shared" si="26"/>
        <v>0</v>
      </c>
      <c r="F143" s="117">
        <f t="shared" si="26"/>
        <v>5200</v>
      </c>
      <c r="G143" s="165"/>
    </row>
    <row r="144" spans="1:7" s="37" customFormat="1" ht="20.25" customHeight="1">
      <c r="A144" s="174" t="s">
        <v>435</v>
      </c>
      <c r="B144" s="19">
        <v>200</v>
      </c>
      <c r="C144" s="67" t="s">
        <v>432</v>
      </c>
      <c r="D144" s="44">
        <v>5200</v>
      </c>
      <c r="E144" s="193">
        <v>0</v>
      </c>
      <c r="F144" s="117">
        <f>D144-E144</f>
        <v>5200</v>
      </c>
      <c r="G144" s="165"/>
    </row>
    <row r="145" spans="1:7" s="37" customFormat="1" ht="17.25" customHeight="1">
      <c r="A145" s="190" t="s">
        <v>159</v>
      </c>
      <c r="B145" s="179">
        <v>200</v>
      </c>
      <c r="C145" s="180" t="s">
        <v>283</v>
      </c>
      <c r="D145" s="185">
        <f>D146</f>
        <v>60000</v>
      </c>
      <c r="E145" s="185">
        <f>E146</f>
        <v>39891.2</v>
      </c>
      <c r="F145" s="96">
        <f t="shared" si="23"/>
        <v>20108.800000000003</v>
      </c>
      <c r="G145" s="165"/>
    </row>
    <row r="146" spans="1:7" s="37" customFormat="1" ht="13.5" customHeight="1">
      <c r="A146" s="127" t="s">
        <v>160</v>
      </c>
      <c r="B146" s="19">
        <v>200</v>
      </c>
      <c r="C146" s="67" t="s">
        <v>282</v>
      </c>
      <c r="D146" s="62">
        <f>D147</f>
        <v>60000</v>
      </c>
      <c r="E146" s="62">
        <f>E147</f>
        <v>39891.2</v>
      </c>
      <c r="F146" s="69">
        <f t="shared" si="23"/>
        <v>20108.800000000003</v>
      </c>
      <c r="G146" s="165"/>
    </row>
    <row r="147" spans="1:7" s="37" customFormat="1" ht="36.75" customHeight="1">
      <c r="A147" s="127" t="s">
        <v>136</v>
      </c>
      <c r="B147" s="19">
        <v>200</v>
      </c>
      <c r="C147" s="67" t="s">
        <v>281</v>
      </c>
      <c r="D147" s="62">
        <f>D149</f>
        <v>60000</v>
      </c>
      <c r="E147" s="62">
        <f>E148</f>
        <v>39891.2</v>
      </c>
      <c r="F147" s="69">
        <f t="shared" si="23"/>
        <v>20108.800000000003</v>
      </c>
      <c r="G147" s="165"/>
    </row>
    <row r="148" spans="1:7" s="37" customFormat="1" ht="81" customHeight="1">
      <c r="A148" s="127" t="s">
        <v>158</v>
      </c>
      <c r="B148" s="19">
        <v>200</v>
      </c>
      <c r="C148" s="67" t="s">
        <v>280</v>
      </c>
      <c r="D148" s="62">
        <f>D149</f>
        <v>60000</v>
      </c>
      <c r="E148" s="62">
        <f>E149</f>
        <v>39891.2</v>
      </c>
      <c r="F148" s="69">
        <f t="shared" si="23"/>
        <v>20108.800000000003</v>
      </c>
      <c r="G148" s="165"/>
    </row>
    <row r="149" spans="1:7" s="37" customFormat="1" ht="129.75" customHeight="1">
      <c r="A149" s="134" t="s">
        <v>292</v>
      </c>
      <c r="B149" s="83">
        <v>200</v>
      </c>
      <c r="C149" s="85" t="s">
        <v>297</v>
      </c>
      <c r="D149" s="96">
        <f>D150</f>
        <v>60000</v>
      </c>
      <c r="E149" s="96">
        <f>E150</f>
        <v>39891.2</v>
      </c>
      <c r="F149" s="96">
        <f t="shared" si="23"/>
        <v>20108.800000000003</v>
      </c>
      <c r="G149" s="165"/>
    </row>
    <row r="150" spans="1:7" s="37" customFormat="1" ht="28.5" customHeight="1">
      <c r="A150" s="135" t="s">
        <v>341</v>
      </c>
      <c r="B150" s="19">
        <v>200</v>
      </c>
      <c r="C150" s="67" t="s">
        <v>339</v>
      </c>
      <c r="D150" s="62">
        <f>D151</f>
        <v>60000</v>
      </c>
      <c r="E150" s="62">
        <f>E151</f>
        <v>39891.2</v>
      </c>
      <c r="F150" s="69">
        <f t="shared" si="23"/>
        <v>20108.800000000003</v>
      </c>
      <c r="G150" s="165"/>
    </row>
    <row r="151" spans="1:7" s="37" customFormat="1" ht="27.75" customHeight="1">
      <c r="A151" s="136" t="s">
        <v>340</v>
      </c>
      <c r="B151" s="19">
        <v>200</v>
      </c>
      <c r="C151" s="67" t="s">
        <v>338</v>
      </c>
      <c r="D151" s="62">
        <f>D152</f>
        <v>60000</v>
      </c>
      <c r="E151" s="62">
        <f>E152</f>
        <v>39891.2</v>
      </c>
      <c r="F151" s="69">
        <f t="shared" si="23"/>
        <v>20108.800000000003</v>
      </c>
      <c r="G151" s="165"/>
    </row>
    <row r="152" spans="1:7" s="37" customFormat="1" ht="43.5" customHeight="1">
      <c r="A152" s="127" t="s">
        <v>157</v>
      </c>
      <c r="B152" s="19">
        <v>200</v>
      </c>
      <c r="C152" s="67" t="s">
        <v>279</v>
      </c>
      <c r="D152" s="62">
        <v>60000</v>
      </c>
      <c r="E152" s="62">
        <v>39891.2</v>
      </c>
      <c r="F152" s="69">
        <f t="shared" si="23"/>
        <v>20108.800000000003</v>
      </c>
      <c r="G152" s="165"/>
    </row>
    <row r="153" spans="1:7" s="37" customFormat="1" ht="12.75">
      <c r="A153" s="190" t="s">
        <v>0</v>
      </c>
      <c r="B153" s="179" t="s">
        <v>114</v>
      </c>
      <c r="C153" s="180" t="s">
        <v>287</v>
      </c>
      <c r="D153" s="184">
        <f aca="true" t="shared" si="27" ref="D153:E155">D154</f>
        <v>23426700</v>
      </c>
      <c r="E153" s="185">
        <f t="shared" si="27"/>
        <v>227946.85</v>
      </c>
      <c r="F153" s="209">
        <f t="shared" si="23"/>
        <v>23198753.15</v>
      </c>
      <c r="G153" s="165"/>
    </row>
    <row r="154" spans="1:7" s="37" customFormat="1" ht="12.75">
      <c r="A154" s="127" t="s">
        <v>1</v>
      </c>
      <c r="B154" s="19" t="s">
        <v>114</v>
      </c>
      <c r="C154" s="67" t="s">
        <v>286</v>
      </c>
      <c r="D154" s="92">
        <f t="shared" si="27"/>
        <v>23426700</v>
      </c>
      <c r="E154" s="62">
        <f t="shared" si="27"/>
        <v>227946.85</v>
      </c>
      <c r="F154" s="117">
        <f t="shared" si="23"/>
        <v>23198753.15</v>
      </c>
      <c r="G154" s="165"/>
    </row>
    <row r="155" spans="1:7" s="37" customFormat="1" ht="38.25">
      <c r="A155" s="127" t="s">
        <v>134</v>
      </c>
      <c r="B155" s="19">
        <v>200</v>
      </c>
      <c r="C155" s="67" t="s">
        <v>285</v>
      </c>
      <c r="D155" s="92">
        <f t="shared" si="27"/>
        <v>23426700</v>
      </c>
      <c r="E155" s="62">
        <f t="shared" si="27"/>
        <v>227946.85</v>
      </c>
      <c r="F155" s="117">
        <f t="shared" si="23"/>
        <v>23198753.15</v>
      </c>
      <c r="G155" s="165"/>
    </row>
    <row r="156" spans="1:7" s="37" customFormat="1" ht="26.25" customHeight="1">
      <c r="A156" s="127" t="s">
        <v>2</v>
      </c>
      <c r="B156" s="19" t="s">
        <v>114</v>
      </c>
      <c r="C156" s="67" t="s">
        <v>284</v>
      </c>
      <c r="D156" s="92">
        <f>D157+D161+D165</f>
        <v>23426700</v>
      </c>
      <c r="E156" s="62">
        <f>E157+E161</f>
        <v>227946.85</v>
      </c>
      <c r="F156" s="117">
        <f t="shared" si="23"/>
        <v>23198753.15</v>
      </c>
      <c r="G156" s="165"/>
    </row>
    <row r="157" spans="1:7" s="37" customFormat="1" ht="87" customHeight="1">
      <c r="A157" s="130" t="s">
        <v>394</v>
      </c>
      <c r="B157" s="19">
        <v>200</v>
      </c>
      <c r="C157" s="90" t="s">
        <v>375</v>
      </c>
      <c r="D157" s="44">
        <f aca="true" t="shared" si="28" ref="D157:F159">D158</f>
        <v>112900</v>
      </c>
      <c r="E157" s="62">
        <f t="shared" si="28"/>
        <v>14674.54</v>
      </c>
      <c r="F157" s="68">
        <f t="shared" si="28"/>
        <v>98225.45999999999</v>
      </c>
      <c r="G157" s="165"/>
    </row>
    <row r="158" spans="1:7" s="37" customFormat="1" ht="39.75" customHeight="1">
      <c r="A158" s="128" t="s">
        <v>307</v>
      </c>
      <c r="B158" s="19">
        <v>200</v>
      </c>
      <c r="C158" s="90" t="s">
        <v>409</v>
      </c>
      <c r="D158" s="44">
        <f t="shared" si="28"/>
        <v>112900</v>
      </c>
      <c r="E158" s="62">
        <f t="shared" si="28"/>
        <v>14674.54</v>
      </c>
      <c r="F158" s="68">
        <f t="shared" si="28"/>
        <v>98225.45999999999</v>
      </c>
      <c r="G158" s="165"/>
    </row>
    <row r="159" spans="1:7" s="37" customFormat="1" ht="39.75" customHeight="1">
      <c r="A159" s="128" t="s">
        <v>308</v>
      </c>
      <c r="B159" s="19">
        <v>200</v>
      </c>
      <c r="C159" s="90" t="s">
        <v>374</v>
      </c>
      <c r="D159" s="44">
        <f t="shared" si="28"/>
        <v>112900</v>
      </c>
      <c r="E159" s="62">
        <f t="shared" si="28"/>
        <v>14674.54</v>
      </c>
      <c r="F159" s="68">
        <f t="shared" si="28"/>
        <v>98225.45999999999</v>
      </c>
      <c r="G159" s="165"/>
    </row>
    <row r="160" spans="1:7" s="37" customFormat="1" ht="30.75" customHeight="1">
      <c r="A160" s="127" t="s">
        <v>431</v>
      </c>
      <c r="B160" s="19">
        <v>200</v>
      </c>
      <c r="C160" s="90" t="s">
        <v>373</v>
      </c>
      <c r="D160" s="44">
        <v>112900</v>
      </c>
      <c r="E160" s="62">
        <v>14674.54</v>
      </c>
      <c r="F160" s="68">
        <f>D160-E160</f>
        <v>98225.45999999999</v>
      </c>
      <c r="G160" s="165"/>
    </row>
    <row r="161" spans="1:7" s="37" customFormat="1" ht="90" customHeight="1">
      <c r="A161" s="130" t="s">
        <v>395</v>
      </c>
      <c r="B161" s="19">
        <v>200</v>
      </c>
      <c r="C161" s="90" t="s">
        <v>379</v>
      </c>
      <c r="D161" s="44">
        <f aca="true" t="shared" si="29" ref="D161:F163">D162</f>
        <v>22793000</v>
      </c>
      <c r="E161" s="62">
        <f t="shared" si="29"/>
        <v>213272.31</v>
      </c>
      <c r="F161" s="68">
        <f t="shared" si="29"/>
        <v>22579727.69</v>
      </c>
      <c r="G161" s="165"/>
    </row>
    <row r="162" spans="1:7" s="37" customFormat="1" ht="45" customHeight="1">
      <c r="A162" s="130" t="s">
        <v>425</v>
      </c>
      <c r="B162" s="19">
        <v>200</v>
      </c>
      <c r="C162" s="90" t="s">
        <v>378</v>
      </c>
      <c r="D162" s="44">
        <f t="shared" si="29"/>
        <v>22793000</v>
      </c>
      <c r="E162" s="62">
        <f t="shared" si="29"/>
        <v>213272.31</v>
      </c>
      <c r="F162" s="68">
        <f t="shared" si="29"/>
        <v>22579727.69</v>
      </c>
      <c r="G162" s="165"/>
    </row>
    <row r="163" spans="1:7" s="37" customFormat="1" ht="18.75" customHeight="1">
      <c r="A163" s="134" t="s">
        <v>396</v>
      </c>
      <c r="B163" s="19">
        <v>200</v>
      </c>
      <c r="C163" s="90" t="s">
        <v>377</v>
      </c>
      <c r="D163" s="44">
        <f t="shared" si="29"/>
        <v>22793000</v>
      </c>
      <c r="E163" s="62">
        <f t="shared" si="29"/>
        <v>213272.31</v>
      </c>
      <c r="F163" s="68">
        <f t="shared" si="29"/>
        <v>22579727.69</v>
      </c>
      <c r="G163" s="165"/>
    </row>
    <row r="164" spans="1:7" s="37" customFormat="1" ht="48.75" customHeight="1">
      <c r="A164" s="134" t="s">
        <v>397</v>
      </c>
      <c r="B164" s="19">
        <v>200</v>
      </c>
      <c r="C164" s="90" t="s">
        <v>376</v>
      </c>
      <c r="D164" s="44">
        <v>22793000</v>
      </c>
      <c r="E164" s="62">
        <v>213272.31</v>
      </c>
      <c r="F164" s="68">
        <f>D164-E164</f>
        <v>22579727.69</v>
      </c>
      <c r="G164" s="165"/>
    </row>
    <row r="165" spans="1:7" s="37" customFormat="1" ht="80.25" customHeight="1">
      <c r="A165" s="134" t="s">
        <v>442</v>
      </c>
      <c r="B165" s="19">
        <v>200</v>
      </c>
      <c r="C165" s="90" t="s">
        <v>441</v>
      </c>
      <c r="D165" s="44">
        <f aca="true" t="shared" si="30" ref="D165:F167">D166</f>
        <v>520800</v>
      </c>
      <c r="E165" s="62">
        <f t="shared" si="30"/>
        <v>0</v>
      </c>
      <c r="F165" s="68">
        <f t="shared" si="30"/>
        <v>520800</v>
      </c>
      <c r="G165" s="165"/>
    </row>
    <row r="166" spans="1:7" s="37" customFormat="1" ht="45" customHeight="1">
      <c r="A166" s="128" t="s">
        <v>307</v>
      </c>
      <c r="B166" s="19">
        <v>200</v>
      </c>
      <c r="C166" s="90" t="s">
        <v>440</v>
      </c>
      <c r="D166" s="44">
        <f t="shared" si="30"/>
        <v>520800</v>
      </c>
      <c r="E166" s="62">
        <f t="shared" si="30"/>
        <v>0</v>
      </c>
      <c r="F166" s="68">
        <f t="shared" si="30"/>
        <v>520800</v>
      </c>
      <c r="G166" s="165"/>
    </row>
    <row r="167" spans="1:7" s="37" customFormat="1" ht="48.75" customHeight="1">
      <c r="A167" s="128" t="s">
        <v>308</v>
      </c>
      <c r="B167" s="19">
        <v>200</v>
      </c>
      <c r="C167" s="90" t="s">
        <v>439</v>
      </c>
      <c r="D167" s="44">
        <f t="shared" si="30"/>
        <v>520800</v>
      </c>
      <c r="E167" s="62">
        <f t="shared" si="30"/>
        <v>0</v>
      </c>
      <c r="F167" s="68">
        <f t="shared" si="30"/>
        <v>520800</v>
      </c>
      <c r="G167" s="165"/>
    </row>
    <row r="168" spans="1:7" s="37" customFormat="1" ht="25.5" customHeight="1">
      <c r="A168" s="127" t="s">
        <v>431</v>
      </c>
      <c r="B168" s="19">
        <v>200</v>
      </c>
      <c r="C168" s="90" t="s">
        <v>438</v>
      </c>
      <c r="D168" s="44">
        <v>520800</v>
      </c>
      <c r="E168" s="62">
        <v>0</v>
      </c>
      <c r="F168" s="68">
        <f>D168-E168</f>
        <v>520800</v>
      </c>
      <c r="G168" s="165"/>
    </row>
    <row r="169" spans="1:7" s="37" customFormat="1" ht="29.25" customHeight="1">
      <c r="A169" s="136" t="s">
        <v>191</v>
      </c>
      <c r="B169" s="45" t="s">
        <v>3</v>
      </c>
      <c r="C169" s="88" t="s">
        <v>153</v>
      </c>
      <c r="D169" s="146">
        <v>542300</v>
      </c>
      <c r="E169" s="118">
        <v>-1656540.1</v>
      </c>
      <c r="F169" s="63" t="s">
        <v>190</v>
      </c>
      <c r="G169" s="165"/>
    </row>
    <row r="170" spans="1:7" s="37" customFormat="1" ht="12.75">
      <c r="A170" s="28"/>
      <c r="B170"/>
      <c r="C170" s="170"/>
      <c r="D170" s="35"/>
      <c r="E170" s="35"/>
      <c r="F170"/>
      <c r="G170" s="165"/>
    </row>
    <row r="171" spans="1:7" s="37" customFormat="1" ht="12.75">
      <c r="A171" s="28"/>
      <c r="B171"/>
      <c r="C171"/>
      <c r="D171" s="35"/>
      <c r="E171" s="35"/>
      <c r="F171"/>
      <c r="G171" s="165"/>
    </row>
    <row r="172" spans="1:7" s="37" customFormat="1" ht="12.75">
      <c r="A172" s="28"/>
      <c r="B172"/>
      <c r="C172"/>
      <c r="D172" s="35"/>
      <c r="E172" s="35"/>
      <c r="F172"/>
      <c r="G172" s="165"/>
    </row>
    <row r="173" spans="1:7" s="37" customFormat="1" ht="12.75">
      <c r="A173" s="28"/>
      <c r="B173"/>
      <c r="C173"/>
      <c r="D173" s="35"/>
      <c r="E173" s="35"/>
      <c r="F173"/>
      <c r="G173" s="165"/>
    </row>
    <row r="174" spans="1:7" s="37" customFormat="1" ht="12.75">
      <c r="A174" s="28"/>
      <c r="B174"/>
      <c r="C174"/>
      <c r="D174" s="35"/>
      <c r="E174" s="35"/>
      <c r="F174"/>
      <c r="G174" s="165"/>
    </row>
    <row r="175" spans="1:7" s="37" customFormat="1" ht="12.75">
      <c r="A175" s="28"/>
      <c r="B175"/>
      <c r="C175"/>
      <c r="D175" s="35"/>
      <c r="E175" s="35"/>
      <c r="F175"/>
      <c r="G175" s="165"/>
    </row>
    <row r="176" spans="1:7" s="37" customFormat="1" ht="2.25" customHeight="1">
      <c r="A176" s="28"/>
      <c r="B176"/>
      <c r="C176"/>
      <c r="D176" s="35"/>
      <c r="E176" s="35"/>
      <c r="F176"/>
      <c r="G176" s="165"/>
    </row>
    <row r="177" spans="1:7" s="37" customFormat="1" ht="12.75" hidden="1">
      <c r="A177" s="28"/>
      <c r="B177"/>
      <c r="C177"/>
      <c r="D177" s="35"/>
      <c r="E177" s="35"/>
      <c r="F177"/>
      <c r="G177" s="165"/>
    </row>
    <row r="178" spans="1:7" s="37" customFormat="1" ht="12.75" hidden="1">
      <c r="A178" s="28"/>
      <c r="B178"/>
      <c r="C178"/>
      <c r="D178" s="35"/>
      <c r="E178" s="35"/>
      <c r="F178"/>
      <c r="G178" s="165"/>
    </row>
    <row r="179" spans="1:7" s="37" customFormat="1" ht="12.75" hidden="1">
      <c r="A179" s="28"/>
      <c r="B179"/>
      <c r="C179"/>
      <c r="D179" s="35"/>
      <c r="E179" s="35"/>
      <c r="F179"/>
      <c r="G179" s="165"/>
    </row>
    <row r="180" spans="1:7" s="37" customFormat="1" ht="12.75" hidden="1">
      <c r="A180" s="28"/>
      <c r="B180"/>
      <c r="C180"/>
      <c r="D180" s="35"/>
      <c r="E180" s="35"/>
      <c r="F180"/>
      <c r="G180" s="165"/>
    </row>
    <row r="181" spans="1:7" s="37" customFormat="1" ht="12.75">
      <c r="A181" s="28"/>
      <c r="B181"/>
      <c r="C181"/>
      <c r="D181" s="35"/>
      <c r="E181" s="35"/>
      <c r="F181"/>
      <c r="G181" s="165"/>
    </row>
    <row r="182" spans="1:7" s="37" customFormat="1" ht="12.75">
      <c r="A182" s="28"/>
      <c r="B182"/>
      <c r="C182"/>
      <c r="D182" s="35"/>
      <c r="E182" s="35"/>
      <c r="F182"/>
      <c r="G182" s="165"/>
    </row>
    <row r="183" spans="1:7" s="37" customFormat="1" ht="12.75">
      <c r="A183" s="28"/>
      <c r="B183"/>
      <c r="C183"/>
      <c r="D183" s="35"/>
      <c r="E183" s="35"/>
      <c r="F183"/>
      <c r="G183" s="165"/>
    </row>
    <row r="184" spans="1:7" s="37" customFormat="1" ht="12.75">
      <c r="A184" s="28"/>
      <c r="B184"/>
      <c r="C184"/>
      <c r="D184" s="35"/>
      <c r="E184" s="35"/>
      <c r="F184"/>
      <c r="G184" s="165"/>
    </row>
    <row r="185" spans="1:7" s="37" customFormat="1" ht="12.75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8" customFormat="1" ht="12.75">
      <c r="A4198" s="28"/>
      <c r="B4198"/>
      <c r="C4198"/>
      <c r="D4198" s="35"/>
      <c r="E4198" s="35"/>
      <c r="F4198"/>
      <c r="G4198" s="171"/>
    </row>
    <row r="4199" ht="12.75">
      <c r="G4199" s="172"/>
    </row>
    <row r="4200" ht="12.75">
      <c r="G4200" s="172"/>
    </row>
    <row r="4201" ht="12.75">
      <c r="G4201" s="172"/>
    </row>
    <row r="4202" ht="12.75">
      <c r="G4202" s="172"/>
    </row>
    <row r="4203" ht="12.75">
      <c r="G4203" s="172"/>
    </row>
    <row r="4204" ht="12.75">
      <c r="G4204" s="172"/>
    </row>
    <row r="4205" ht="12.75">
      <c r="G4205" s="172"/>
    </row>
    <row r="4206" ht="12.75">
      <c r="G4206" s="172"/>
    </row>
    <row r="4207" ht="12.75">
      <c r="G4207" s="172"/>
    </row>
    <row r="4208" ht="12.75">
      <c r="G4208" s="172"/>
    </row>
    <row r="4209" ht="12.75">
      <c r="G4209" s="172"/>
    </row>
    <row r="4210" ht="12.75">
      <c r="G4210" s="172"/>
    </row>
    <row r="4211" ht="12.75">
      <c r="G4211" s="172"/>
    </row>
    <row r="4212" ht="12.75">
      <c r="G4212" s="172"/>
    </row>
    <row r="4213" ht="12.75">
      <c r="G4213" s="172"/>
    </row>
    <row r="4214" ht="12.75">
      <c r="G4214" s="172"/>
    </row>
    <row r="4215" ht="12.75">
      <c r="G4215" s="172"/>
    </row>
    <row r="4216" ht="12.75">
      <c r="G4216" s="172"/>
    </row>
    <row r="4217" ht="12.75">
      <c r="G4217" s="172"/>
    </row>
    <row r="4218" ht="12.75">
      <c r="G4218" s="172"/>
    </row>
    <row r="4219" ht="12.75">
      <c r="G4219" s="172"/>
    </row>
    <row r="4220" ht="12.75">
      <c r="G4220" s="172"/>
    </row>
    <row r="4221" ht="12.75">
      <c r="G4221" s="172"/>
    </row>
    <row r="4222" ht="12.75">
      <c r="G4222" s="172"/>
    </row>
    <row r="4223" ht="12.75">
      <c r="G4223" s="172"/>
    </row>
    <row r="4224" ht="12.75">
      <c r="G4224" s="172"/>
    </row>
    <row r="4225" ht="12.75">
      <c r="G4225" s="172"/>
    </row>
    <row r="4226" ht="12.75">
      <c r="G4226" s="172"/>
    </row>
    <row r="4227" ht="12.75">
      <c r="G4227" s="172"/>
    </row>
    <row r="4228" ht="12.75">
      <c r="G4228" s="172"/>
    </row>
    <row r="4229" ht="12.75">
      <c r="G4229" s="172"/>
    </row>
    <row r="4230" ht="12.75">
      <c r="G4230" s="172"/>
    </row>
    <row r="4231" ht="12.75">
      <c r="G4231" s="172"/>
    </row>
    <row r="4232" ht="12.75">
      <c r="G4232" s="172"/>
    </row>
    <row r="4233" ht="12.75">
      <c r="G4233" s="172"/>
    </row>
    <row r="4234" ht="12.75">
      <c r="G4234" s="172"/>
    </row>
    <row r="4235" ht="12.75">
      <c r="G4235" s="172"/>
    </row>
    <row r="4236" ht="12.75">
      <c r="G4236" s="172"/>
    </row>
    <row r="4237" ht="12.75">
      <c r="G4237" s="172"/>
    </row>
    <row r="4238" ht="12.75">
      <c r="G4238" s="172"/>
    </row>
    <row r="4239" ht="12.75">
      <c r="G4239" s="172"/>
    </row>
    <row r="4240" ht="12.75">
      <c r="G4240" s="172"/>
    </row>
    <row r="4241" ht="12.75">
      <c r="G4241" s="172"/>
    </row>
    <row r="4242" ht="12.75">
      <c r="G4242" s="172"/>
    </row>
    <row r="4243" ht="12.75">
      <c r="G4243" s="172"/>
    </row>
    <row r="4244" ht="12.75">
      <c r="G4244" s="172"/>
    </row>
    <row r="4245" ht="12.75">
      <c r="G4245" s="172"/>
    </row>
    <row r="4246" ht="12.75">
      <c r="G4246" s="172"/>
    </row>
    <row r="4247" ht="12.75">
      <c r="G4247" s="172"/>
    </row>
    <row r="4248" ht="12.75">
      <c r="G4248" s="172"/>
    </row>
    <row r="4249" ht="12.75">
      <c r="G4249" s="172"/>
    </row>
    <row r="4250" ht="12.75">
      <c r="G4250" s="172"/>
    </row>
    <row r="4251" ht="12.75">
      <c r="G4251" s="172"/>
    </row>
    <row r="4252" ht="12.75">
      <c r="G4252" s="172"/>
    </row>
    <row r="4253" ht="12.75">
      <c r="G4253" s="172"/>
    </row>
    <row r="4254" ht="12.75">
      <c r="G4254" s="172"/>
    </row>
    <row r="4255" ht="12.75">
      <c r="G4255" s="172"/>
    </row>
    <row r="4256" ht="12.75">
      <c r="G4256" s="172"/>
    </row>
    <row r="4257" ht="12.75">
      <c r="G4257" s="172"/>
    </row>
    <row r="4258" ht="12.75">
      <c r="G4258" s="172"/>
    </row>
    <row r="4259" ht="12.75">
      <c r="G4259" s="172"/>
    </row>
    <row r="4260" ht="12.75">
      <c r="G4260" s="172"/>
    </row>
    <row r="4261" ht="12.75">
      <c r="G4261" s="172"/>
    </row>
    <row r="4262" ht="12.75">
      <c r="G4262" s="172"/>
    </row>
    <row r="4263" ht="12.75">
      <c r="G4263" s="172"/>
    </row>
    <row r="4264" ht="12.75">
      <c r="G4264" s="172"/>
    </row>
    <row r="4265" ht="12.75">
      <c r="G4265" s="172"/>
    </row>
    <row r="4266" ht="12.75">
      <c r="G4266" s="172"/>
    </row>
    <row r="4267" ht="12.75">
      <c r="G4267" s="172"/>
    </row>
    <row r="4268" ht="12.75">
      <c r="G4268" s="172"/>
    </row>
    <row r="4269" ht="12.75">
      <c r="G4269" s="172"/>
    </row>
    <row r="4270" ht="12.75">
      <c r="G4270" s="172"/>
    </row>
    <row r="4271" ht="12.75">
      <c r="G4271" s="172"/>
    </row>
    <row r="4272" ht="12.75">
      <c r="G4272" s="172"/>
    </row>
    <row r="4273" ht="12.75">
      <c r="G4273" s="172"/>
    </row>
    <row r="4274" ht="12.75">
      <c r="G4274" s="172"/>
    </row>
    <row r="4275" ht="12.75">
      <c r="G4275" s="172"/>
    </row>
    <row r="4276" ht="12.75">
      <c r="G4276" s="172"/>
    </row>
    <row r="4277" ht="12.75">
      <c r="G4277" s="172"/>
    </row>
    <row r="4278" ht="12.75">
      <c r="G4278" s="172"/>
    </row>
    <row r="4279" ht="12.75">
      <c r="G4279" s="172"/>
    </row>
    <row r="4280" ht="12.75">
      <c r="G4280" s="172"/>
    </row>
    <row r="4281" ht="12.75">
      <c r="G4281" s="172"/>
    </row>
    <row r="4282" ht="12.75">
      <c r="G4282" s="172"/>
    </row>
    <row r="4283" ht="12.75">
      <c r="G4283" s="172"/>
    </row>
    <row r="4284" ht="12.75">
      <c r="G4284" s="172"/>
    </row>
    <row r="4285" ht="12.75">
      <c r="G4285" s="172"/>
    </row>
    <row r="4286" ht="12.75">
      <c r="G4286" s="172"/>
    </row>
    <row r="4287" ht="12.75">
      <c r="G4287" s="172"/>
    </row>
    <row r="4288" ht="12.75">
      <c r="G4288" s="172"/>
    </row>
    <row r="4289" ht="12.75">
      <c r="G4289" s="172"/>
    </row>
    <row r="4290" ht="12.75">
      <c r="G4290" s="172"/>
    </row>
    <row r="4291" ht="12.75">
      <c r="G4291" s="172"/>
    </row>
    <row r="4292" ht="12.75">
      <c r="G4292" s="172"/>
    </row>
    <row r="4293" ht="12.75">
      <c r="G4293" s="172"/>
    </row>
    <row r="4294" ht="12.75">
      <c r="G4294" s="172"/>
    </row>
    <row r="4295" ht="12.75">
      <c r="G4295" s="172"/>
    </row>
    <row r="4296" ht="12.75">
      <c r="G4296" s="172"/>
    </row>
    <row r="4297" ht="12.75">
      <c r="G4297" s="172"/>
    </row>
    <row r="4298" ht="12.75">
      <c r="G4298" s="172"/>
    </row>
    <row r="4299" ht="12.75">
      <c r="G4299" s="172"/>
    </row>
    <row r="4300" ht="12.75">
      <c r="G4300" s="172"/>
    </row>
    <row r="4301" ht="12.75">
      <c r="G4301" s="172"/>
    </row>
    <row r="4302" ht="12.75">
      <c r="G4302" s="172"/>
    </row>
    <row r="4303" ht="12.75">
      <c r="G4303" s="172"/>
    </row>
    <row r="4304" ht="12.75">
      <c r="G4304" s="172"/>
    </row>
    <row r="4305" ht="12.75">
      <c r="G4305" s="172"/>
    </row>
    <row r="4306" ht="12.75">
      <c r="G4306" s="172"/>
    </row>
    <row r="4307" ht="12.75">
      <c r="G4307" s="172"/>
    </row>
    <row r="4308" ht="12.75">
      <c r="G4308" s="172"/>
    </row>
    <row r="4309" ht="12.75">
      <c r="G4309" s="172"/>
    </row>
    <row r="4310" ht="12.75">
      <c r="G4310" s="172"/>
    </row>
    <row r="4311" ht="12.75">
      <c r="G4311" s="172"/>
    </row>
    <row r="4312" ht="12.75">
      <c r="G4312" s="172"/>
    </row>
    <row r="4313" ht="12.75">
      <c r="G4313" s="172"/>
    </row>
    <row r="4314" ht="12.75">
      <c r="G4314" s="172"/>
    </row>
    <row r="4315" ht="12.75">
      <c r="G4315" s="172"/>
    </row>
    <row r="4316" ht="12.75">
      <c r="G4316" s="172"/>
    </row>
    <row r="4317" ht="12.75">
      <c r="G4317" s="172"/>
    </row>
    <row r="4318" ht="12.75">
      <c r="G4318" s="172"/>
    </row>
    <row r="4319" ht="12.75">
      <c r="G4319" s="172"/>
    </row>
    <row r="4320" ht="12.75">
      <c r="G4320" s="172"/>
    </row>
    <row r="4321" ht="12.75">
      <c r="G4321" s="172"/>
    </row>
    <row r="4322" ht="12.75">
      <c r="G4322" s="172"/>
    </row>
    <row r="4323" ht="12.75">
      <c r="G4323" s="172"/>
    </row>
    <row r="4324" ht="12.75">
      <c r="G4324" s="172"/>
    </row>
    <row r="4325" ht="12.75">
      <c r="G4325" s="172"/>
    </row>
    <row r="4326" ht="12.75">
      <c r="G4326" s="172"/>
    </row>
    <row r="4327" ht="12.75">
      <c r="G4327" s="172"/>
    </row>
    <row r="4328" ht="12.75">
      <c r="G4328" s="172"/>
    </row>
    <row r="4329" ht="12.75">
      <c r="G4329" s="172"/>
    </row>
    <row r="4330" ht="12.75">
      <c r="G4330" s="172"/>
    </row>
    <row r="4331" ht="12.75">
      <c r="G4331" s="172"/>
    </row>
    <row r="4332" ht="12.75">
      <c r="G4332" s="172"/>
    </row>
    <row r="4333" ht="12.75">
      <c r="G4333" s="172"/>
    </row>
    <row r="4334" ht="12.75">
      <c r="G4334" s="172"/>
    </row>
    <row r="4335" ht="12.75">
      <c r="G4335" s="172"/>
    </row>
    <row r="4336" ht="12.75">
      <c r="G4336" s="172"/>
    </row>
    <row r="4337" ht="12.75">
      <c r="G4337" s="172"/>
    </row>
    <row r="4338" ht="12.75">
      <c r="G4338" s="172"/>
    </row>
    <row r="4339" ht="12.75">
      <c r="G4339" s="172"/>
    </row>
    <row r="4340" ht="12.75">
      <c r="G4340" s="172"/>
    </row>
    <row r="4341" ht="12.75">
      <c r="G4341" s="172"/>
    </row>
    <row r="4342" ht="12.75">
      <c r="G4342" s="172"/>
    </row>
    <row r="4343" ht="12.75">
      <c r="G4343" s="172"/>
    </row>
    <row r="4344" ht="12.75">
      <c r="G4344" s="172"/>
    </row>
    <row r="4345" ht="12.75">
      <c r="G4345" s="172"/>
    </row>
    <row r="4346" ht="12.75">
      <c r="G4346" s="172"/>
    </row>
    <row r="4347" ht="12.75">
      <c r="G4347" s="172"/>
    </row>
    <row r="4348" ht="12.75">
      <c r="G4348" s="172"/>
    </row>
    <row r="4349" ht="12.75">
      <c r="G4349" s="172"/>
    </row>
    <row r="4350" ht="12.75">
      <c r="G4350" s="172"/>
    </row>
    <row r="4351" ht="12.75">
      <c r="G4351" s="172"/>
    </row>
    <row r="4352" ht="12.75">
      <c r="G4352" s="172"/>
    </row>
    <row r="4353" ht="12.75">
      <c r="G4353" s="172"/>
    </row>
    <row r="4354" ht="12.75">
      <c r="G4354" s="172"/>
    </row>
    <row r="4355" ht="12.75">
      <c r="G4355" s="172"/>
    </row>
    <row r="4356" ht="12.75">
      <c r="G4356" s="172"/>
    </row>
    <row r="4357" ht="12.75">
      <c r="G4357" s="172"/>
    </row>
    <row r="4358" ht="12.75">
      <c r="G4358" s="172"/>
    </row>
    <row r="4359" ht="12.75">
      <c r="G4359" s="172"/>
    </row>
    <row r="4360" ht="12.75">
      <c r="G4360" s="172"/>
    </row>
    <row r="4361" ht="12.75">
      <c r="G4361" s="172"/>
    </row>
    <row r="4362" ht="12.75">
      <c r="G4362" s="172"/>
    </row>
    <row r="4363" ht="12.75">
      <c r="G4363" s="172"/>
    </row>
    <row r="4364" ht="12.75">
      <c r="G4364" s="172"/>
    </row>
    <row r="4365" ht="12.75">
      <c r="G4365" s="172"/>
    </row>
    <row r="4366" ht="12.75">
      <c r="G4366" s="172"/>
    </row>
    <row r="4367" ht="12.75">
      <c r="G4367" s="172"/>
    </row>
    <row r="4368" ht="12.75">
      <c r="G4368" s="172"/>
    </row>
    <row r="4369" ht="12.75">
      <c r="G4369" s="172"/>
    </row>
    <row r="4370" ht="12.75">
      <c r="G4370" s="172"/>
    </row>
    <row r="4371" ht="12.75">
      <c r="G4371" s="172"/>
    </row>
    <row r="4372" ht="12.75">
      <c r="G4372" s="172"/>
    </row>
    <row r="4373" ht="12.75">
      <c r="G4373" s="172"/>
    </row>
    <row r="4374" ht="12.75">
      <c r="G4374" s="172"/>
    </row>
    <row r="4375" ht="12.75">
      <c r="G4375" s="172"/>
    </row>
    <row r="4376" ht="12.75">
      <c r="G4376" s="172"/>
    </row>
    <row r="4377" ht="12.75">
      <c r="G4377" s="172"/>
    </row>
    <row r="4378" ht="12.75">
      <c r="G4378" s="172"/>
    </row>
    <row r="4379" ht="12.75">
      <c r="G4379" s="172"/>
    </row>
    <row r="4380" ht="12.75">
      <c r="G4380" s="172"/>
    </row>
    <row r="4381" ht="12.75">
      <c r="G4381" s="172"/>
    </row>
    <row r="4382" ht="12.75">
      <c r="G4382" s="172"/>
    </row>
    <row r="4383" ht="12.75">
      <c r="G4383" s="172"/>
    </row>
    <row r="4384" ht="12.75">
      <c r="G4384" s="172"/>
    </row>
    <row r="4385" ht="12.75">
      <c r="G4385" s="172"/>
    </row>
    <row r="4386" ht="12.75">
      <c r="G4386" s="172"/>
    </row>
    <row r="4387" ht="12.75">
      <c r="G4387" s="172"/>
    </row>
    <row r="4388" ht="12.75">
      <c r="G4388" s="172"/>
    </row>
    <row r="4389" ht="12.75">
      <c r="G4389" s="172"/>
    </row>
    <row r="4390" ht="12.75">
      <c r="G4390" s="172"/>
    </row>
    <row r="4391" ht="12.75">
      <c r="G4391" s="172"/>
    </row>
    <row r="4392" ht="12.75">
      <c r="G4392" s="172"/>
    </row>
    <row r="4393" ht="12.75">
      <c r="G4393" s="172"/>
    </row>
    <row r="4394" ht="12.75">
      <c r="G4394" s="172"/>
    </row>
    <row r="4395" ht="12.75">
      <c r="G4395" s="172"/>
    </row>
    <row r="4396" ht="12.75">
      <c r="G4396" s="172"/>
    </row>
    <row r="4397" ht="12.75">
      <c r="G4397" s="172"/>
    </row>
    <row r="4398" ht="12.75">
      <c r="G4398" s="172"/>
    </row>
    <row r="4399" ht="12.75">
      <c r="G4399" s="172"/>
    </row>
    <row r="4400" ht="12.75">
      <c r="G4400" s="172"/>
    </row>
    <row r="4401" ht="12.75">
      <c r="G4401" s="172"/>
    </row>
    <row r="4402" ht="12.75">
      <c r="G4402" s="172"/>
    </row>
    <row r="4403" ht="12.75">
      <c r="G4403" s="172"/>
    </row>
    <row r="4404" ht="12.75">
      <c r="G4404" s="172"/>
    </row>
    <row r="4405" ht="12.75">
      <c r="G4405" s="172"/>
    </row>
    <row r="4406" ht="12.75">
      <c r="G4406" s="172"/>
    </row>
    <row r="4407" ht="12.75">
      <c r="G4407" s="172"/>
    </row>
    <row r="4408" ht="12.75">
      <c r="G4408" s="172"/>
    </row>
    <row r="4409" ht="12.75">
      <c r="G4409" s="172"/>
    </row>
    <row r="4410" ht="12.75">
      <c r="G4410" s="172"/>
    </row>
    <row r="4411" ht="12.75">
      <c r="G4411" s="172"/>
    </row>
    <row r="4412" ht="12.75">
      <c r="G4412" s="172"/>
    </row>
    <row r="4413" ht="12.75">
      <c r="G4413" s="172"/>
    </row>
    <row r="4414" ht="12.75">
      <c r="G4414" s="172"/>
    </row>
    <row r="4415" ht="12.75">
      <c r="G4415" s="172"/>
    </row>
    <row r="4416" ht="12.75">
      <c r="G4416" s="172"/>
    </row>
    <row r="4417" ht="12.75">
      <c r="G4417" s="172"/>
    </row>
    <row r="4418" ht="12.75">
      <c r="G4418" s="172"/>
    </row>
    <row r="4419" ht="12.75">
      <c r="G4419" s="172"/>
    </row>
    <row r="4420" ht="12.75">
      <c r="G4420" s="172"/>
    </row>
    <row r="4421" ht="12.75">
      <c r="G4421" s="172"/>
    </row>
    <row r="4422" ht="12.75">
      <c r="G4422" s="172"/>
    </row>
    <row r="4423" ht="12.75">
      <c r="G4423" s="172"/>
    </row>
    <row r="4424" ht="12.75">
      <c r="G4424" s="172"/>
    </row>
    <row r="4425" ht="12.75">
      <c r="G4425" s="172"/>
    </row>
    <row r="4426" ht="12.75">
      <c r="G4426" s="172"/>
    </row>
    <row r="4427" ht="12.75">
      <c r="G4427" s="172"/>
    </row>
    <row r="4428" ht="12.75">
      <c r="G4428" s="172"/>
    </row>
    <row r="4429" ht="12.75">
      <c r="G4429" s="172"/>
    </row>
    <row r="4430" ht="12.75">
      <c r="G4430" s="172"/>
    </row>
    <row r="4431" ht="12.75">
      <c r="G4431" s="172"/>
    </row>
    <row r="4432" ht="12.75">
      <c r="G4432" s="172"/>
    </row>
    <row r="4433" ht="12.75">
      <c r="G4433" s="172"/>
    </row>
    <row r="4434" ht="12.75">
      <c r="G4434" s="172"/>
    </row>
    <row r="4435" ht="12.75">
      <c r="G4435" s="172"/>
    </row>
    <row r="4436" ht="12.75">
      <c r="G4436" s="172"/>
    </row>
    <row r="4437" ht="12.75">
      <c r="G4437" s="172"/>
    </row>
    <row r="4438" ht="12.75">
      <c r="G4438" s="172"/>
    </row>
    <row r="4439" ht="12.75">
      <c r="G4439" s="172"/>
    </row>
    <row r="4440" ht="12.75">
      <c r="G4440" s="172"/>
    </row>
    <row r="4441" ht="12.75">
      <c r="G4441" s="172"/>
    </row>
    <row r="4442" ht="12.75">
      <c r="G4442" s="172"/>
    </row>
    <row r="4443" ht="12.75">
      <c r="G4443" s="172"/>
    </row>
    <row r="4444" ht="12.75">
      <c r="G4444" s="172"/>
    </row>
    <row r="4445" ht="12.75">
      <c r="G4445" s="172"/>
    </row>
    <row r="4446" ht="12.75">
      <c r="G4446" s="172"/>
    </row>
    <row r="4447" ht="12.75">
      <c r="G4447" s="172"/>
    </row>
    <row r="4448" ht="12.75">
      <c r="G4448" s="172"/>
    </row>
    <row r="4449" ht="12.75">
      <c r="G4449" s="172"/>
    </row>
    <row r="4450" ht="12.75">
      <c r="G4450" s="172"/>
    </row>
    <row r="4451" ht="12.75">
      <c r="G4451" s="172"/>
    </row>
    <row r="4452" ht="12.75">
      <c r="G4452" s="172"/>
    </row>
    <row r="4453" ht="12.75">
      <c r="G4453" s="172"/>
    </row>
    <row r="4454" ht="12.75">
      <c r="G4454" s="172"/>
    </row>
    <row r="4455" ht="12.75">
      <c r="G4455" s="172"/>
    </row>
    <row r="4456" ht="12.75">
      <c r="G4456" s="172"/>
    </row>
    <row r="4457" ht="12.75">
      <c r="G4457" s="172"/>
    </row>
    <row r="4458" ht="12.75">
      <c r="G4458" s="172"/>
    </row>
    <row r="4459" ht="12.75">
      <c r="G4459" s="172"/>
    </row>
    <row r="4460" ht="12.75">
      <c r="G4460" s="172"/>
    </row>
    <row r="4461" ht="12.75">
      <c r="G4461" s="172"/>
    </row>
    <row r="4462" ht="12.75">
      <c r="G4462" s="172"/>
    </row>
  </sheetData>
  <sheetProtection/>
  <printOptions/>
  <pageMargins left="0.5905511811023623" right="0.3937007874015748" top="0.1968503937007874" bottom="0.1968503937007874" header="0" footer="0"/>
  <pageSetup horizontalDpi="600" verticalDpi="600" orientation="portrait" paperSize="9" scale="66" r:id="rId1"/>
  <rowBreaks count="4" manualBreakCount="4">
    <brk id="81" max="5" man="1"/>
    <brk id="102" max="5" man="1"/>
    <brk id="123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9">
      <selection activeCell="H31" sqref="H31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201" t="s">
        <v>351</v>
      </c>
      <c r="B1" s="201"/>
      <c r="C1" s="201"/>
      <c r="D1" s="201"/>
      <c r="E1" s="201"/>
      <c r="F1" s="201"/>
    </row>
    <row r="2" ht="12.75">
      <c r="A2" s="46"/>
    </row>
    <row r="3" spans="1:6" ht="12.75">
      <c r="A3" s="202" t="s">
        <v>4</v>
      </c>
      <c r="B3" s="202" t="s">
        <v>5</v>
      </c>
      <c r="C3" s="202" t="s">
        <v>6</v>
      </c>
      <c r="D3" s="204" t="s">
        <v>103</v>
      </c>
      <c r="E3" s="206" t="s">
        <v>7</v>
      </c>
      <c r="F3" s="207" t="s">
        <v>104</v>
      </c>
    </row>
    <row r="4" spans="1:6" s="48" customFormat="1" ht="12.75">
      <c r="A4" s="203"/>
      <c r="B4" s="203"/>
      <c r="C4" s="203"/>
      <c r="D4" s="205"/>
      <c r="E4" s="206"/>
      <c r="F4" s="208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542300</v>
      </c>
      <c r="E6" s="118">
        <f>E13</f>
        <v>-1656540.0999999996</v>
      </c>
      <c r="F6" s="120">
        <f>F13</f>
        <v>2198840.0999999996</v>
      </c>
    </row>
    <row r="7" spans="1:67" ht="38.25">
      <c r="A7" s="103" t="s">
        <v>177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399</v>
      </c>
      <c r="B8" s="138" t="s">
        <v>400</v>
      </c>
      <c r="C8" s="139" t="s">
        <v>401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402</v>
      </c>
      <c r="B9" s="58">
        <v>520</v>
      </c>
      <c r="C9" s="49" t="s">
        <v>404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403</v>
      </c>
      <c r="B10" s="143">
        <v>520</v>
      </c>
      <c r="C10" s="144" t="s">
        <v>405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408</v>
      </c>
      <c r="B11" s="143">
        <v>520</v>
      </c>
      <c r="C11" s="143" t="s">
        <v>407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178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183</v>
      </c>
      <c r="D13" s="146">
        <f>D14+D18</f>
        <v>542300</v>
      </c>
      <c r="E13" s="118">
        <f>E14+E18</f>
        <v>-1656540.0999999996</v>
      </c>
      <c r="F13" s="120">
        <f>D13-E13</f>
        <v>2198840.0999999996</v>
      </c>
    </row>
    <row r="14" spans="1:6" ht="38.25" customHeight="1">
      <c r="A14" s="102" t="s">
        <v>16</v>
      </c>
      <c r="B14" s="57">
        <v>710</v>
      </c>
      <c r="C14" s="51" t="s">
        <v>17</v>
      </c>
      <c r="D14" s="118">
        <f aca="true" t="shared" si="0" ref="D14:E16">D15</f>
        <v>-32978100</v>
      </c>
      <c r="E14" s="118">
        <f t="shared" si="0"/>
        <v>-7401119.96</v>
      </c>
      <c r="F14" s="50" t="s">
        <v>12</v>
      </c>
    </row>
    <row r="15" spans="1:7" ht="34.5" customHeight="1">
      <c r="A15" s="102" t="s">
        <v>18</v>
      </c>
      <c r="B15" s="57">
        <v>710</v>
      </c>
      <c r="C15" s="51" t="s">
        <v>19</v>
      </c>
      <c r="D15" s="118">
        <f t="shared" si="0"/>
        <v>-32978100</v>
      </c>
      <c r="E15" s="118">
        <f t="shared" si="0"/>
        <v>-7401119.96</v>
      </c>
      <c r="F15" s="50" t="s">
        <v>12</v>
      </c>
      <c r="G15" s="52"/>
    </row>
    <row r="16" spans="1:6" ht="31.5" customHeight="1">
      <c r="A16" s="102" t="s">
        <v>20</v>
      </c>
      <c r="B16" s="57">
        <v>710</v>
      </c>
      <c r="C16" s="51" t="s">
        <v>21</v>
      </c>
      <c r="D16" s="118">
        <f>D17</f>
        <v>-32978100</v>
      </c>
      <c r="E16" s="118">
        <f t="shared" si="0"/>
        <v>-7401119.96</v>
      </c>
      <c r="F16" s="50" t="s">
        <v>12</v>
      </c>
    </row>
    <row r="17" spans="1:6" ht="48" customHeight="1">
      <c r="A17" s="102" t="s">
        <v>182</v>
      </c>
      <c r="B17" s="57">
        <v>710</v>
      </c>
      <c r="C17" s="51" t="s">
        <v>181</v>
      </c>
      <c r="D17" s="118">
        <v>-32978100</v>
      </c>
      <c r="E17" s="118">
        <v>-7401119.96</v>
      </c>
      <c r="F17" s="50" t="s">
        <v>12</v>
      </c>
    </row>
    <row r="18" spans="1:6" ht="33" customHeight="1">
      <c r="A18" s="102" t="s">
        <v>22</v>
      </c>
      <c r="B18" s="57">
        <v>720</v>
      </c>
      <c r="C18" s="51" t="s">
        <v>23</v>
      </c>
      <c r="D18" s="118">
        <f aca="true" t="shared" si="1" ref="D18:E20">D19</f>
        <v>33520400</v>
      </c>
      <c r="E18" s="118">
        <f t="shared" si="1"/>
        <v>5744579.86</v>
      </c>
      <c r="F18" s="50" t="s">
        <v>12</v>
      </c>
    </row>
    <row r="19" spans="1:6" ht="31.5" customHeight="1">
      <c r="A19" s="102" t="s">
        <v>24</v>
      </c>
      <c r="B19" s="57">
        <v>720</v>
      </c>
      <c r="C19" s="51" t="s">
        <v>25</v>
      </c>
      <c r="D19" s="118">
        <f t="shared" si="1"/>
        <v>33520400</v>
      </c>
      <c r="E19" s="118">
        <f t="shared" si="1"/>
        <v>5744579.86</v>
      </c>
      <c r="F19" s="50" t="s">
        <v>12</v>
      </c>
    </row>
    <row r="20" spans="1:6" ht="31.5" customHeight="1">
      <c r="A20" s="102" t="s">
        <v>26</v>
      </c>
      <c r="B20" s="57">
        <v>720</v>
      </c>
      <c r="C20" s="51" t="s">
        <v>27</v>
      </c>
      <c r="D20" s="118">
        <f t="shared" si="1"/>
        <v>33520400</v>
      </c>
      <c r="E20" s="118">
        <f t="shared" si="1"/>
        <v>5744579.86</v>
      </c>
      <c r="F20" s="50" t="s">
        <v>12</v>
      </c>
    </row>
    <row r="21" spans="1:6" ht="39.75" customHeight="1">
      <c r="A21" s="106" t="s">
        <v>179</v>
      </c>
      <c r="B21" s="57">
        <v>720</v>
      </c>
      <c r="C21" s="51" t="s">
        <v>180</v>
      </c>
      <c r="D21" s="119">
        <v>33520400</v>
      </c>
      <c r="E21" s="118">
        <v>5744579.86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200" t="s">
        <v>352</v>
      </c>
      <c r="C23" s="200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200" t="s">
        <v>33</v>
      </c>
      <c r="C29" s="200"/>
    </row>
    <row r="30" s="52" customFormat="1" ht="11.25"/>
    <row r="31" spans="1:3" ht="12.75">
      <c r="A31" s="52"/>
      <c r="B31" s="52"/>
      <c r="C31" s="52"/>
    </row>
    <row r="32" spans="1:6" ht="12.75">
      <c r="A32" s="39" t="s">
        <v>443</v>
      </c>
      <c r="C32" s="199"/>
      <c r="D32" s="199"/>
      <c r="E32" s="199"/>
      <c r="F32" s="199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2018-09-12T04:58:30Z</cp:lastPrinted>
  <dcterms:created xsi:type="dcterms:W3CDTF">2008-08-07T07:37:20Z</dcterms:created>
  <dcterms:modified xsi:type="dcterms:W3CDTF">2018-09-12T05:01:13Z</dcterms:modified>
  <cp:category/>
  <cp:version/>
  <cp:contentType/>
  <cp:contentStatus/>
</cp:coreProperties>
</file>