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605" windowHeight="9375" activeTab="0"/>
  </bookViews>
  <sheets>
    <sheet name="прогноз на 2 полугодие 2018 г." sheetId="1" r:id="rId1"/>
  </sheets>
  <definedNames/>
  <calcPr fullCalcOnLoad="1"/>
</workbook>
</file>

<file path=xl/sharedStrings.xml><?xml version="1.0" encoding="utf-8"?>
<sst xmlns="http://schemas.openxmlformats.org/spreadsheetml/2006/main" count="108" uniqueCount="55">
  <si>
    <t>1.</t>
  </si>
  <si>
    <t>2.</t>
  </si>
  <si>
    <t>Раздел 1.Холодное водоснабжение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</si>
  <si>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</si>
  <si>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</si>
  <si>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</si>
  <si>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</si>
  <si>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</si>
  <si>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</si>
  <si>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Итого по разделу 6:</t>
  </si>
  <si>
    <t>при нал. приб. учета</t>
  </si>
  <si>
    <t>при отсут. приб.уч. в т.ч.</t>
  </si>
  <si>
    <t>на пищепригот. (газ.плита)</t>
  </si>
  <si>
    <t>подогрев (газ.водонагр.)</t>
  </si>
  <si>
    <t>отопление</t>
  </si>
  <si>
    <t>при наличии приборов учёта</t>
  </si>
  <si>
    <t>при отсутствии приборов учёта</t>
  </si>
  <si>
    <t>Наименование ресурсоснабжающей организации</t>
  </si>
  <si>
    <t>компонент на тепловую энергию</t>
  </si>
  <si>
    <t>Руководитель муниципального образования  __________________________</t>
  </si>
  <si>
    <t>Раздел 4. Централизованное отопление</t>
  </si>
  <si>
    <t>Раздел 5.Электроснабжение</t>
  </si>
  <si>
    <t>Итого по разделу 4:</t>
  </si>
  <si>
    <t>Итого по разделу 5:</t>
  </si>
  <si>
    <t>Раздел 6. Газоснабжение природным газом</t>
  </si>
  <si>
    <t>Раздел 7. Газоснабжение сжиженным газом</t>
  </si>
  <si>
    <t>Раздел 8. Отопление твердым топливом</t>
  </si>
  <si>
    <t>Итого по разделу 7:</t>
  </si>
  <si>
    <t>Итого по разделу 8:</t>
  </si>
  <si>
    <t>ИТОГО плата за коммунальные услуги:</t>
  </si>
  <si>
    <t>Экономически обоснованный тариф 
(с НДС), в руб/ед.изм.</t>
  </si>
  <si>
    <t>Тариф, применяемый при расчете платы граждан 
(с НДС), 
руб./ед.изм.</t>
  </si>
  <si>
    <t>Объем потребления коммунальных услуг населением
(тыс. ед.изм.)</t>
  </si>
  <si>
    <t>Выручка (тыс.руб.) (гр4*гр5)</t>
  </si>
  <si>
    <t>Выручка (тыс.руб.) (гр8*гр9)</t>
  </si>
  <si>
    <t>компонент на холодную воду и/или теплоноситель</t>
  </si>
  <si>
    <t>Приложение №1</t>
  </si>
  <si>
    <t>декабрь 2017 года</t>
  </si>
  <si>
    <t xml:space="preserve">Индекс изменения платы граждан за коммунальные услуги во II полугодии 2018 года по отношению к  декабрю 2017 года, %  
(гр.10/гр.6)    </t>
  </si>
  <si>
    <t>Наличие/ отсутствие приборов учета</t>
  </si>
  <si>
    <t>расчетная цена за 1 куб.м.</t>
  </si>
  <si>
    <t xml:space="preserve">                                                                               </t>
  </si>
  <si>
    <t xml:space="preserve">    подпись, печать</t>
  </si>
  <si>
    <t>удельный расход тепловой энергии на подогрев 1 куб.м. воды</t>
  </si>
  <si>
    <t>1. ЗПО ООО "Донреко"</t>
  </si>
  <si>
    <t>2.ООО "ВодоводК"</t>
  </si>
  <si>
    <t>ООО "ДГН"</t>
  </si>
  <si>
    <t>ООО "Донгазойл"</t>
  </si>
  <si>
    <t>ОАО "Ростовская газонаполнительная станция"</t>
  </si>
  <si>
    <t>1.ПАО "ТНС энерго Ростов-на-Дону"</t>
  </si>
  <si>
    <t>1.ООО "Ротовтоппром"</t>
  </si>
  <si>
    <t>2 полугодие 2018 года</t>
  </si>
  <si>
    <t xml:space="preserve">  Экономически обоснованный тариф  
(с НДС), 
руб/ед.изм.</t>
  </si>
  <si>
    <t>Тариф, применяемый при расчете платы граждан 
(с НДС),
руб./ед.изм.</t>
  </si>
  <si>
    <t xml:space="preserve"> РАСЧЕТ ПРЕДЕЛЬНОГО ИНДЕКСА ИЗМЕНЕНИЯ РАЗМЕРА ПЛАТЫ ГРАЖДАН ЗА КОММУНАЛЬНЫЕ УСЛУГИ 
в среднем по муниципальному образованию Горненское городское поселение Красносулинского района Ростовской области 
на 2 полугодие 2018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</si>
</sst>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%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49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vertical="top" wrapText="1"/>
    </xf>
    <xf numFmtId="0" fontId="14" fillId="0" borderId="12" xfId="49" applyFont="1" applyFill="1" applyBorder="1" applyAlignment="1" applyProtection="1">
      <alignment vertical="center" wrapText="1"/>
      <protection/>
    </xf>
    <xf numFmtId="0" fontId="14" fillId="0" borderId="12" xfId="49" applyFont="1" applyFill="1" applyBorder="1" applyAlignment="1" applyProtection="1">
      <alignment horizontal="center" vertical="center" wrapText="1"/>
      <protection/>
    </xf>
    <xf numFmtId="0" fontId="11" fillId="0" borderId="12" xfId="49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 wrapText="1"/>
    </xf>
    <xf numFmtId="0" fontId="14" fillId="0" borderId="0" xfId="0" applyFont="1" applyAlignment="1">
      <alignment/>
    </xf>
    <xf numFmtId="0" fontId="11" fillId="0" borderId="13" xfId="0" applyFont="1" applyBorder="1" applyAlignment="1">
      <alignment/>
    </xf>
    <xf numFmtId="0" fontId="14" fillId="0" borderId="0" xfId="0" applyFont="1" applyAlignment="1">
      <alignment horizontal="justify"/>
    </xf>
    <xf numFmtId="49" fontId="14" fillId="0" borderId="0" xfId="0" applyNumberFormat="1" applyFont="1" applyAlignment="1">
      <alignment horizontal="center" wrapText="1"/>
    </xf>
    <xf numFmtId="0" fontId="15" fillId="0" borderId="12" xfId="0" applyFont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2" fontId="15" fillId="0" borderId="12" xfId="0" applyNumberFormat="1" applyFont="1" applyFill="1" applyBorder="1" applyAlignment="1">
      <alignment horizontal="center" vertical="top" wrapText="1"/>
    </xf>
    <xf numFmtId="179" fontId="15" fillId="0" borderId="12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center" vertical="top" wrapText="1"/>
    </xf>
    <xf numFmtId="2" fontId="12" fillId="0" borderId="11" xfId="0" applyNumberFormat="1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vertical="top" wrapText="1"/>
    </xf>
    <xf numFmtId="2" fontId="15" fillId="0" borderId="12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left" wrapText="1"/>
    </xf>
    <xf numFmtId="0" fontId="15" fillId="0" borderId="12" xfId="0" applyFont="1" applyFill="1" applyBorder="1" applyAlignment="1">
      <alignment horizontal="center" vertical="center"/>
    </xf>
    <xf numFmtId="2" fontId="15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2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0" fontId="15" fillId="0" borderId="0" xfId="0" applyFont="1" applyAlignment="1">
      <alignment horizontal="justify"/>
    </xf>
    <xf numFmtId="49" fontId="15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79" fontId="12" fillId="33" borderId="12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11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view="pageBreakPreview" zoomScaleNormal="75" zoomScaleSheetLayoutView="100" zoomScalePageLayoutView="0" workbookViewId="0" topLeftCell="A1">
      <pane xSplit="1" ySplit="6" topLeftCell="E4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3" sqref="G43"/>
    </sheetView>
  </sheetViews>
  <sheetFormatPr defaultColWidth="9.00390625" defaultRowHeight="12.75"/>
  <cols>
    <col min="1" max="1" width="45.625" style="6" customWidth="1"/>
    <col min="2" max="2" width="15.875" style="19" customWidth="1"/>
    <col min="3" max="3" width="15.75390625" style="6" customWidth="1"/>
    <col min="4" max="4" width="20.125" style="6" customWidth="1"/>
    <col min="5" max="5" width="18.625" style="6" customWidth="1"/>
    <col min="6" max="6" width="13.375" style="6" customWidth="1"/>
    <col min="7" max="7" width="20.625" style="6" customWidth="1"/>
    <col min="8" max="8" width="24.00390625" style="6" customWidth="1"/>
    <col min="9" max="9" width="18.125" style="6" customWidth="1"/>
    <col min="10" max="10" width="12.625" style="6" customWidth="1"/>
    <col min="11" max="11" width="22.875" style="6" customWidth="1"/>
    <col min="12" max="16384" width="9.125" style="6" customWidth="1"/>
  </cols>
  <sheetData>
    <row r="1" ht="15">
      <c r="K1" s="6" t="s">
        <v>36</v>
      </c>
    </row>
    <row r="3" spans="1:11" ht="105" customHeight="1">
      <c r="A3" s="57" t="s">
        <v>54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11" ht="13.5" customHeight="1">
      <c r="A4" s="1"/>
      <c r="B4" s="50"/>
      <c r="C4" s="2"/>
      <c r="D4" s="2"/>
      <c r="E4" s="2"/>
      <c r="F4" s="2"/>
      <c r="G4" s="2"/>
      <c r="H4" s="2"/>
      <c r="I4" s="2"/>
      <c r="J4" s="2"/>
      <c r="K4" s="2"/>
    </row>
    <row r="5" spans="1:11" ht="25.5" customHeight="1">
      <c r="A5" s="66" t="s">
        <v>17</v>
      </c>
      <c r="B5" s="58" t="s">
        <v>39</v>
      </c>
      <c r="C5" s="60" t="s">
        <v>37</v>
      </c>
      <c r="D5" s="61"/>
      <c r="E5" s="61"/>
      <c r="F5" s="62"/>
      <c r="G5" s="60" t="s">
        <v>51</v>
      </c>
      <c r="H5" s="61"/>
      <c r="I5" s="61"/>
      <c r="J5" s="62"/>
      <c r="K5" s="58" t="s">
        <v>38</v>
      </c>
    </row>
    <row r="6" spans="1:11" ht="82.5" customHeight="1">
      <c r="A6" s="67"/>
      <c r="B6" s="59"/>
      <c r="C6" s="8" t="s">
        <v>30</v>
      </c>
      <c r="D6" s="8" t="s">
        <v>31</v>
      </c>
      <c r="E6" s="8" t="s">
        <v>32</v>
      </c>
      <c r="F6" s="8" t="s">
        <v>33</v>
      </c>
      <c r="G6" s="8" t="s">
        <v>52</v>
      </c>
      <c r="H6" s="8" t="s">
        <v>53</v>
      </c>
      <c r="I6" s="8" t="s">
        <v>32</v>
      </c>
      <c r="J6" s="8" t="s">
        <v>34</v>
      </c>
      <c r="K6" s="59"/>
    </row>
    <row r="7" spans="1:11" s="4" customFormat="1" ht="15.75">
      <c r="A7" s="23">
        <v>1</v>
      </c>
      <c r="B7" s="9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</row>
    <row r="8" spans="1:11" s="4" customFormat="1" ht="15.75">
      <c r="A8" s="68" t="s">
        <v>2</v>
      </c>
      <c r="B8" s="69"/>
      <c r="C8" s="69"/>
      <c r="D8" s="69"/>
      <c r="E8" s="69"/>
      <c r="F8" s="69"/>
      <c r="G8" s="69"/>
      <c r="H8" s="69"/>
      <c r="I8" s="69"/>
      <c r="J8" s="69"/>
      <c r="K8" s="70"/>
    </row>
    <row r="9" spans="1:11" s="4" customFormat="1" ht="30">
      <c r="A9" s="55" t="s">
        <v>44</v>
      </c>
      <c r="B9" s="10" t="s">
        <v>15</v>
      </c>
      <c r="C9" s="24">
        <v>71.25</v>
      </c>
      <c r="D9" s="24">
        <v>71.25</v>
      </c>
      <c r="E9" s="24">
        <v>20.04</v>
      </c>
      <c r="F9" s="25">
        <f>D9*E9</f>
        <v>1427.85</v>
      </c>
      <c r="G9" s="24">
        <v>72.68</v>
      </c>
      <c r="H9" s="24">
        <v>72.68</v>
      </c>
      <c r="I9" s="24">
        <f>E9</f>
        <v>20.04</v>
      </c>
      <c r="J9" s="25">
        <f>H9*I9</f>
        <v>1456.5072</v>
      </c>
      <c r="K9" s="26">
        <f>J9/F9</f>
        <v>1.0200701754385966</v>
      </c>
    </row>
    <row r="10" spans="1:11" s="4" customFormat="1" ht="30">
      <c r="A10" s="55"/>
      <c r="B10" s="10" t="s">
        <v>16</v>
      </c>
      <c r="C10" s="24">
        <v>71.25</v>
      </c>
      <c r="D10" s="24">
        <v>71.25</v>
      </c>
      <c r="E10" s="24">
        <v>2.85</v>
      </c>
      <c r="F10" s="25">
        <f>D10*E10</f>
        <v>203.0625</v>
      </c>
      <c r="G10" s="24">
        <v>72.68</v>
      </c>
      <c r="H10" s="24">
        <v>72.68</v>
      </c>
      <c r="I10" s="24">
        <f>E10</f>
        <v>2.85</v>
      </c>
      <c r="J10" s="25">
        <f>H10*I10</f>
        <v>207.13800000000003</v>
      </c>
      <c r="K10" s="26">
        <f>J10/F10</f>
        <v>1.0200701754385966</v>
      </c>
    </row>
    <row r="11" spans="1:11" s="4" customFormat="1" ht="33.75" customHeight="1" hidden="1">
      <c r="A11" s="55" t="s">
        <v>45</v>
      </c>
      <c r="B11" s="10" t="s">
        <v>15</v>
      </c>
      <c r="C11" s="24"/>
      <c r="D11" s="24"/>
      <c r="E11" s="24"/>
      <c r="F11" s="25">
        <f>D11*E11</f>
        <v>0</v>
      </c>
      <c r="G11" s="24"/>
      <c r="H11" s="24"/>
      <c r="I11" s="24">
        <f>E11</f>
        <v>0</v>
      </c>
      <c r="J11" s="25">
        <f>H11*I11</f>
        <v>0</v>
      </c>
      <c r="K11" s="26" t="e">
        <f>J11/F11</f>
        <v>#DIV/0!</v>
      </c>
    </row>
    <row r="12" spans="1:11" s="4" customFormat="1" ht="31.5" customHeight="1" hidden="1">
      <c r="A12" s="55"/>
      <c r="B12" s="10" t="s">
        <v>16</v>
      </c>
      <c r="C12" s="24"/>
      <c r="D12" s="24"/>
      <c r="E12" s="24"/>
      <c r="F12" s="25">
        <f>D12*E12</f>
        <v>0</v>
      </c>
      <c r="G12" s="24"/>
      <c r="H12" s="24"/>
      <c r="I12" s="24">
        <f>E12</f>
        <v>0</v>
      </c>
      <c r="J12" s="25">
        <f>H12*I12</f>
        <v>0</v>
      </c>
      <c r="K12" s="26" t="e">
        <f>J12/F12</f>
        <v>#DIV/0!</v>
      </c>
    </row>
    <row r="13" spans="1:11" s="7" customFormat="1" ht="24" customHeight="1">
      <c r="A13" s="27" t="s">
        <v>4</v>
      </c>
      <c r="B13" s="12"/>
      <c r="C13" s="28" t="s">
        <v>3</v>
      </c>
      <c r="D13" s="28" t="s">
        <v>3</v>
      </c>
      <c r="E13" s="28">
        <f>SUM(E9:E12)</f>
        <v>22.89</v>
      </c>
      <c r="F13" s="29">
        <f>SUM(F9:F12)</f>
        <v>1630.9125</v>
      </c>
      <c r="G13" s="28" t="s">
        <v>3</v>
      </c>
      <c r="H13" s="28" t="s">
        <v>3</v>
      </c>
      <c r="I13" s="28">
        <f>SUM(I9:I12)</f>
        <v>22.89</v>
      </c>
      <c r="J13" s="29">
        <f>SUM(J9:J12)</f>
        <v>1663.6452</v>
      </c>
      <c r="K13" s="26">
        <f>J13/F13</f>
        <v>1.0200701754385966</v>
      </c>
    </row>
    <row r="14" spans="1:11" s="4" customFormat="1" ht="16.5" customHeight="1" hidden="1">
      <c r="A14" s="56" t="s">
        <v>5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s="4" customFormat="1" ht="30.75" customHeight="1" hidden="1">
      <c r="A15" s="55" t="s">
        <v>0</v>
      </c>
      <c r="B15" s="10" t="s">
        <v>15</v>
      </c>
      <c r="C15" s="24"/>
      <c r="D15" s="24"/>
      <c r="E15" s="24"/>
      <c r="F15" s="25">
        <f>D15*E15</f>
        <v>0</v>
      </c>
      <c r="G15" s="24"/>
      <c r="H15" s="24"/>
      <c r="I15" s="24">
        <f>E15</f>
        <v>0</v>
      </c>
      <c r="J15" s="25">
        <f>H15*I15</f>
        <v>0</v>
      </c>
      <c r="K15" s="26" t="e">
        <f>J15/F15</f>
        <v>#DIV/0!</v>
      </c>
    </row>
    <row r="16" spans="1:11" s="4" customFormat="1" ht="30.75" customHeight="1" hidden="1">
      <c r="A16" s="55"/>
      <c r="B16" s="10" t="s">
        <v>16</v>
      </c>
      <c r="C16" s="24"/>
      <c r="D16" s="24"/>
      <c r="E16" s="24"/>
      <c r="F16" s="25">
        <f>D16*E16</f>
        <v>0</v>
      </c>
      <c r="G16" s="24"/>
      <c r="H16" s="24"/>
      <c r="I16" s="24">
        <f>E16</f>
        <v>0</v>
      </c>
      <c r="J16" s="25">
        <f>H16*I16</f>
        <v>0</v>
      </c>
      <c r="K16" s="26" t="e">
        <f>J16/F16</f>
        <v>#DIV/0!</v>
      </c>
    </row>
    <row r="17" spans="1:11" s="4" customFormat="1" ht="33.75" customHeight="1" hidden="1">
      <c r="A17" s="55" t="s">
        <v>1</v>
      </c>
      <c r="B17" s="10" t="s">
        <v>15</v>
      </c>
      <c r="C17" s="24"/>
      <c r="D17" s="24"/>
      <c r="E17" s="24"/>
      <c r="F17" s="25">
        <f>D17*E17</f>
        <v>0</v>
      </c>
      <c r="G17" s="24"/>
      <c r="H17" s="24"/>
      <c r="I17" s="24">
        <f>E17</f>
        <v>0</v>
      </c>
      <c r="J17" s="25">
        <f>H17*I17</f>
        <v>0</v>
      </c>
      <c r="K17" s="26" t="e">
        <f>J17/F17</f>
        <v>#DIV/0!</v>
      </c>
    </row>
    <row r="18" spans="1:11" s="4" customFormat="1" ht="34.5" customHeight="1" hidden="1">
      <c r="A18" s="55"/>
      <c r="B18" s="10" t="s">
        <v>16</v>
      </c>
      <c r="C18" s="24"/>
      <c r="D18" s="24"/>
      <c r="E18" s="24"/>
      <c r="F18" s="25">
        <f>D18*E18</f>
        <v>0</v>
      </c>
      <c r="G18" s="24"/>
      <c r="H18" s="24"/>
      <c r="I18" s="24">
        <f>E18</f>
        <v>0</v>
      </c>
      <c r="J18" s="25">
        <f>H18*I18</f>
        <v>0</v>
      </c>
      <c r="K18" s="26" t="e">
        <f>J18/F18</f>
        <v>#DIV/0!</v>
      </c>
    </row>
    <row r="19" spans="1:11" s="7" customFormat="1" ht="24" customHeight="1" hidden="1">
      <c r="A19" s="31" t="s">
        <v>6</v>
      </c>
      <c r="B19" s="13"/>
      <c r="C19" s="30" t="s">
        <v>3</v>
      </c>
      <c r="D19" s="30" t="s">
        <v>3</v>
      </c>
      <c r="E19" s="30">
        <f>SUM(E15:E18)</f>
        <v>0</v>
      </c>
      <c r="F19" s="32">
        <f>SUM(F15:F18)</f>
        <v>0</v>
      </c>
      <c r="G19" s="30" t="s">
        <v>3</v>
      </c>
      <c r="H19" s="30" t="s">
        <v>3</v>
      </c>
      <c r="I19" s="30">
        <f>SUM(I15:I18)</f>
        <v>0</v>
      </c>
      <c r="J19" s="32">
        <f>SUM(J15:J18)</f>
        <v>0</v>
      </c>
      <c r="K19" s="26" t="e">
        <f>J19/F19</f>
        <v>#DIV/0!</v>
      </c>
    </row>
    <row r="20" spans="1:11" s="4" customFormat="1" ht="18" customHeight="1" hidden="1">
      <c r="A20" s="56" t="s">
        <v>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1" spans="1:11" s="4" customFormat="1" ht="30" customHeight="1" hidden="1">
      <c r="A21" s="33" t="s">
        <v>0</v>
      </c>
      <c r="B21" s="14" t="s">
        <v>40</v>
      </c>
      <c r="C21" s="33" t="e">
        <f>E23*C23+C22</f>
        <v>#VALUE!</v>
      </c>
      <c r="D21" s="33" t="e">
        <f>E23*D23+D22</f>
        <v>#VALUE!</v>
      </c>
      <c r="E21" s="33"/>
      <c r="F21" s="33" t="e">
        <f>D21*E21</f>
        <v>#VALUE!</v>
      </c>
      <c r="G21" s="33" t="e">
        <f>I23*G23+G22</f>
        <v>#VALUE!</v>
      </c>
      <c r="H21" s="33" t="e">
        <f>I23*H23+H22</f>
        <v>#VALUE!</v>
      </c>
      <c r="I21" s="24">
        <f>E21</f>
        <v>0</v>
      </c>
      <c r="J21" s="33" t="e">
        <f>H21*I21</f>
        <v>#VALUE!</v>
      </c>
      <c r="K21" s="26" t="e">
        <f>J21/F21</f>
        <v>#VALUE!</v>
      </c>
    </row>
    <row r="22" spans="1:11" s="4" customFormat="1" ht="33" customHeight="1" hidden="1">
      <c r="A22" s="33" t="s">
        <v>35</v>
      </c>
      <c r="B22" s="15" t="s">
        <v>3</v>
      </c>
      <c r="C22" s="33"/>
      <c r="D22" s="33"/>
      <c r="E22" s="33"/>
      <c r="F22" s="25"/>
      <c r="G22" s="24"/>
      <c r="H22" s="24"/>
      <c r="I22" s="24"/>
      <c r="J22" s="34"/>
      <c r="K22" s="26" t="e">
        <f>J22/F22</f>
        <v>#DIV/0!</v>
      </c>
    </row>
    <row r="23" spans="1:11" s="4" customFormat="1" ht="54" customHeight="1" hidden="1">
      <c r="A23" s="33" t="s">
        <v>18</v>
      </c>
      <c r="B23" s="15" t="s">
        <v>3</v>
      </c>
      <c r="C23" s="33"/>
      <c r="D23" s="33"/>
      <c r="E23" s="54" t="s">
        <v>43</v>
      </c>
      <c r="F23" s="25"/>
      <c r="G23" s="24"/>
      <c r="H23" s="24"/>
      <c r="I23" s="54" t="str">
        <f>E23</f>
        <v>удельный расход тепловой энергии на подогрев 1 куб.м. воды</v>
      </c>
      <c r="J23" s="34"/>
      <c r="K23" s="26" t="e">
        <f>J23/F23</f>
        <v>#DIV/0!</v>
      </c>
    </row>
    <row r="24" spans="1:11" s="7" customFormat="1" ht="24" customHeight="1" hidden="1">
      <c r="A24" s="31" t="s">
        <v>8</v>
      </c>
      <c r="B24" s="16" t="s">
        <v>3</v>
      </c>
      <c r="C24" s="30" t="s">
        <v>3</v>
      </c>
      <c r="D24" s="30" t="s">
        <v>3</v>
      </c>
      <c r="E24" s="30"/>
      <c r="F24" s="32">
        <f>SUM(F22:F23)</f>
        <v>0</v>
      </c>
      <c r="G24" s="30" t="s">
        <v>3</v>
      </c>
      <c r="H24" s="30" t="s">
        <v>3</v>
      </c>
      <c r="I24" s="30"/>
      <c r="J24" s="32">
        <f>SUM(J22:J23)</f>
        <v>0</v>
      </c>
      <c r="K24" s="26" t="e">
        <f>J24/F24</f>
        <v>#DIV/0!</v>
      </c>
    </row>
    <row r="25" spans="1:11" s="4" customFormat="1" ht="16.5" customHeight="1" hidden="1">
      <c r="A25" s="63" t="s">
        <v>20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</row>
    <row r="26" spans="1:11" s="4" customFormat="1" ht="31.5" customHeight="1" hidden="1">
      <c r="A26" s="55" t="s">
        <v>0</v>
      </c>
      <c r="B26" s="10" t="s">
        <v>15</v>
      </c>
      <c r="C26" s="24"/>
      <c r="D26" s="24"/>
      <c r="E26" s="24"/>
      <c r="F26" s="25">
        <f>D26*E26</f>
        <v>0</v>
      </c>
      <c r="G26" s="24"/>
      <c r="H26" s="24"/>
      <c r="I26" s="24">
        <f>E26</f>
        <v>0</v>
      </c>
      <c r="J26" s="25">
        <f>H26*I26</f>
        <v>0</v>
      </c>
      <c r="K26" s="26" t="e">
        <f>J26/F26</f>
        <v>#DIV/0!</v>
      </c>
    </row>
    <row r="27" spans="1:11" s="4" customFormat="1" ht="32.25" customHeight="1" hidden="1">
      <c r="A27" s="55"/>
      <c r="B27" s="10" t="s">
        <v>16</v>
      </c>
      <c r="C27" s="24"/>
      <c r="D27" s="24"/>
      <c r="E27" s="24"/>
      <c r="F27" s="25">
        <f>D27*E27</f>
        <v>0</v>
      </c>
      <c r="G27" s="24"/>
      <c r="H27" s="24"/>
      <c r="I27" s="24">
        <f>E27</f>
        <v>0</v>
      </c>
      <c r="J27" s="25">
        <f>H27*I27</f>
        <v>0</v>
      </c>
      <c r="K27" s="26" t="e">
        <f>J27/F27</f>
        <v>#DIV/0!</v>
      </c>
    </row>
    <row r="28" spans="1:11" s="7" customFormat="1" ht="24" customHeight="1" hidden="1">
      <c r="A28" s="31" t="s">
        <v>22</v>
      </c>
      <c r="B28" s="13"/>
      <c r="C28" s="30" t="s">
        <v>3</v>
      </c>
      <c r="D28" s="30" t="s">
        <v>3</v>
      </c>
      <c r="E28" s="30">
        <f>SUM(E26:E27)</f>
        <v>0</v>
      </c>
      <c r="F28" s="32">
        <f>SUM(F26:F27)</f>
        <v>0</v>
      </c>
      <c r="G28" s="30" t="s">
        <v>3</v>
      </c>
      <c r="H28" s="30" t="s">
        <v>3</v>
      </c>
      <c r="I28" s="30">
        <f>SUM(I26:I27)</f>
        <v>0</v>
      </c>
      <c r="J28" s="32">
        <f>SUM(J26:J27)</f>
        <v>0</v>
      </c>
      <c r="K28" s="26" t="e">
        <f>J28/F28</f>
        <v>#DIV/0!</v>
      </c>
    </row>
    <row r="29" spans="1:11" s="4" customFormat="1" ht="24" customHeight="1">
      <c r="A29" s="56" t="s">
        <v>21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</row>
    <row r="30" spans="1:11" s="4" customFormat="1" ht="30" customHeight="1">
      <c r="A30" s="55" t="s">
        <v>49</v>
      </c>
      <c r="B30" s="10" t="s">
        <v>15</v>
      </c>
      <c r="C30" s="25">
        <v>3.72</v>
      </c>
      <c r="D30" s="24">
        <f>C30</f>
        <v>3.72</v>
      </c>
      <c r="E30" s="24">
        <v>1218.34</v>
      </c>
      <c r="F30" s="25">
        <f>D30*E30</f>
        <v>4532.2248</v>
      </c>
      <c r="G30" s="24">
        <v>3.83</v>
      </c>
      <c r="H30" s="24">
        <f>G30</f>
        <v>3.83</v>
      </c>
      <c r="I30" s="24">
        <f>E30</f>
        <v>1218.34</v>
      </c>
      <c r="J30" s="25">
        <f>H30*I30</f>
        <v>4666.2422</v>
      </c>
      <c r="K30" s="26">
        <f>J30/F30</f>
        <v>1.0295698924731183</v>
      </c>
    </row>
    <row r="31" spans="1:11" s="4" customFormat="1" ht="31.5" customHeight="1">
      <c r="A31" s="55"/>
      <c r="B31" s="10" t="s">
        <v>16</v>
      </c>
      <c r="C31" s="25"/>
      <c r="D31" s="24">
        <f>C31</f>
        <v>0</v>
      </c>
      <c r="E31" s="24"/>
      <c r="F31" s="25">
        <f>D31*E31</f>
        <v>0</v>
      </c>
      <c r="G31" s="24"/>
      <c r="H31" s="24">
        <f>G31</f>
        <v>0</v>
      </c>
      <c r="I31" s="24"/>
      <c r="J31" s="25">
        <f>H31*I31</f>
        <v>0</v>
      </c>
      <c r="K31" s="26" t="e">
        <f>J31/F31</f>
        <v>#DIV/0!</v>
      </c>
    </row>
    <row r="32" spans="1:11" s="7" customFormat="1" ht="24" customHeight="1">
      <c r="A32" s="31" t="s">
        <v>23</v>
      </c>
      <c r="B32" s="13"/>
      <c r="C32" s="30"/>
      <c r="D32" s="30"/>
      <c r="E32" s="30">
        <f>E30+E31</f>
        <v>1218.34</v>
      </c>
      <c r="F32" s="32">
        <f>F30+F31</f>
        <v>4532.2248</v>
      </c>
      <c r="G32" s="30"/>
      <c r="H32" s="30"/>
      <c r="I32" s="30">
        <f>I30+I31</f>
        <v>1218.34</v>
      </c>
      <c r="J32" s="32">
        <f>J30+J31</f>
        <v>4666.2422</v>
      </c>
      <c r="K32" s="26">
        <f>J32/F32</f>
        <v>1.0295698924731183</v>
      </c>
    </row>
    <row r="33" spans="1:11" s="4" customFormat="1" ht="24" customHeight="1" hidden="1">
      <c r="A33" s="56" t="s">
        <v>24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</row>
    <row r="34" spans="1:11" s="4" customFormat="1" ht="30.75" customHeight="1" hidden="1">
      <c r="A34" s="35" t="s">
        <v>0</v>
      </c>
      <c r="B34" s="17" t="s">
        <v>10</v>
      </c>
      <c r="C34" s="24"/>
      <c r="D34" s="24">
        <f>C34</f>
        <v>0</v>
      </c>
      <c r="E34" s="24"/>
      <c r="F34" s="25">
        <f>D34*E34</f>
        <v>0</v>
      </c>
      <c r="G34" s="24"/>
      <c r="H34" s="24">
        <f>G34</f>
        <v>0</v>
      </c>
      <c r="I34" s="24">
        <f>E34</f>
        <v>0</v>
      </c>
      <c r="J34" s="25">
        <f>H34*I34</f>
        <v>0</v>
      </c>
      <c r="K34" s="26" t="e">
        <f aca="true" t="shared" si="0" ref="K34:K39">J34/F34</f>
        <v>#DIV/0!</v>
      </c>
    </row>
    <row r="35" spans="1:11" s="4" customFormat="1" ht="29.25" customHeight="1" hidden="1">
      <c r="A35" s="55" t="s">
        <v>1</v>
      </c>
      <c r="B35" s="17" t="s">
        <v>11</v>
      </c>
      <c r="C35" s="24" t="s">
        <v>3</v>
      </c>
      <c r="D35" s="24" t="s">
        <v>3</v>
      </c>
      <c r="E35" s="36">
        <f>SUM(E36:E38)</f>
        <v>0</v>
      </c>
      <c r="F35" s="37">
        <f>SUM(F36:F38)</f>
        <v>0</v>
      </c>
      <c r="G35" s="38" t="s">
        <v>3</v>
      </c>
      <c r="H35" s="38" t="s">
        <v>3</v>
      </c>
      <c r="I35" s="36">
        <f>SUM(I36:I38)</f>
        <v>0</v>
      </c>
      <c r="J35" s="39">
        <f>SUM(J36:J38)</f>
        <v>0</v>
      </c>
      <c r="K35" s="26" t="e">
        <f t="shared" si="0"/>
        <v>#DIV/0!</v>
      </c>
    </row>
    <row r="36" spans="1:11" s="4" customFormat="1" ht="28.5" customHeight="1" hidden="1">
      <c r="A36" s="55"/>
      <c r="B36" s="18" t="s">
        <v>12</v>
      </c>
      <c r="C36" s="24"/>
      <c r="D36" s="24">
        <f>C36</f>
        <v>0</v>
      </c>
      <c r="E36" s="38"/>
      <c r="F36" s="40">
        <f>D36*E36</f>
        <v>0</v>
      </c>
      <c r="G36" s="38"/>
      <c r="H36" s="38">
        <f>G36</f>
        <v>0</v>
      </c>
      <c r="I36" s="38">
        <f>E36</f>
        <v>0</v>
      </c>
      <c r="J36" s="25">
        <f>H36*I36</f>
        <v>0</v>
      </c>
      <c r="K36" s="26" t="e">
        <f t="shared" si="0"/>
        <v>#DIV/0!</v>
      </c>
    </row>
    <row r="37" spans="1:11" s="4" customFormat="1" ht="31.5" customHeight="1" hidden="1">
      <c r="A37" s="55"/>
      <c r="B37" s="18" t="s">
        <v>13</v>
      </c>
      <c r="C37" s="24"/>
      <c r="D37" s="24">
        <f>C37</f>
        <v>0</v>
      </c>
      <c r="E37" s="38"/>
      <c r="F37" s="40">
        <f>D37*E37</f>
        <v>0</v>
      </c>
      <c r="G37" s="38"/>
      <c r="H37" s="38">
        <f>G37</f>
        <v>0</v>
      </c>
      <c r="I37" s="38">
        <f>E37</f>
        <v>0</v>
      </c>
      <c r="J37" s="25">
        <f>H37*I37</f>
        <v>0</v>
      </c>
      <c r="K37" s="26" t="e">
        <f t="shared" si="0"/>
        <v>#DIV/0!</v>
      </c>
    </row>
    <row r="38" spans="1:11" s="4" customFormat="1" ht="21" customHeight="1" hidden="1">
      <c r="A38" s="55"/>
      <c r="B38" s="18" t="s">
        <v>14</v>
      </c>
      <c r="C38" s="24"/>
      <c r="D38" s="24">
        <f>C38</f>
        <v>0</v>
      </c>
      <c r="E38" s="38"/>
      <c r="F38" s="40">
        <f>D38*E38</f>
        <v>0</v>
      </c>
      <c r="G38" s="38"/>
      <c r="H38" s="38">
        <f>G38</f>
        <v>0</v>
      </c>
      <c r="I38" s="38">
        <f>E38</f>
        <v>0</v>
      </c>
      <c r="J38" s="40">
        <f>H38*I38</f>
        <v>0</v>
      </c>
      <c r="K38" s="26" t="e">
        <f t="shared" si="0"/>
        <v>#DIV/0!</v>
      </c>
    </row>
    <row r="39" spans="1:11" s="7" customFormat="1" ht="18" customHeight="1" hidden="1">
      <c r="A39" s="31" t="s">
        <v>9</v>
      </c>
      <c r="B39" s="13"/>
      <c r="C39" s="30" t="s">
        <v>3</v>
      </c>
      <c r="D39" s="30" t="s">
        <v>3</v>
      </c>
      <c r="E39" s="41">
        <f>E34+E35</f>
        <v>0</v>
      </c>
      <c r="F39" s="41">
        <f>F34+F35</f>
        <v>0</v>
      </c>
      <c r="G39" s="41" t="s">
        <v>3</v>
      </c>
      <c r="H39" s="41" t="s">
        <v>3</v>
      </c>
      <c r="I39" s="41">
        <f>I34+I35</f>
        <v>0</v>
      </c>
      <c r="J39" s="32">
        <f>J34+J35</f>
        <v>0</v>
      </c>
      <c r="K39" s="26" t="e">
        <f t="shared" si="0"/>
        <v>#DIV/0!</v>
      </c>
    </row>
    <row r="40" spans="1:11" s="4" customFormat="1" ht="17.25" customHeight="1">
      <c r="A40" s="56" t="s">
        <v>25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</row>
    <row r="41" spans="1:11" s="4" customFormat="1" ht="30">
      <c r="A41" s="33" t="s">
        <v>46</v>
      </c>
      <c r="B41" s="10" t="s">
        <v>16</v>
      </c>
      <c r="C41" s="24">
        <v>31.55</v>
      </c>
      <c r="D41" s="24">
        <f>C41</f>
        <v>31.55</v>
      </c>
      <c r="E41" s="24">
        <v>15.72</v>
      </c>
      <c r="F41" s="25">
        <f>D41*E41</f>
        <v>495.966</v>
      </c>
      <c r="G41" s="24">
        <v>31.55</v>
      </c>
      <c r="H41" s="24">
        <f>G41</f>
        <v>31.55</v>
      </c>
      <c r="I41" s="24">
        <f>E41</f>
        <v>15.72</v>
      </c>
      <c r="J41" s="25">
        <f>H41*I41</f>
        <v>495.966</v>
      </c>
      <c r="K41" s="26">
        <f>J41/F41</f>
        <v>1</v>
      </c>
    </row>
    <row r="42" spans="1:11" s="4" customFormat="1" ht="30">
      <c r="A42" s="33" t="s">
        <v>47</v>
      </c>
      <c r="B42" s="10" t="s">
        <v>16</v>
      </c>
      <c r="C42" s="24">
        <v>25.01</v>
      </c>
      <c r="D42" s="24">
        <f>C42</f>
        <v>25.01</v>
      </c>
      <c r="E42" s="24">
        <v>21.24</v>
      </c>
      <c r="F42" s="25">
        <f>D42*E42</f>
        <v>531.2124</v>
      </c>
      <c r="G42" s="24">
        <v>26</v>
      </c>
      <c r="H42" s="24">
        <f>G42</f>
        <v>26</v>
      </c>
      <c r="I42" s="24">
        <f>E42</f>
        <v>21.24</v>
      </c>
      <c r="J42" s="25">
        <f>H42*I42</f>
        <v>552.24</v>
      </c>
      <c r="K42" s="26">
        <f>J42/F42</f>
        <v>1.0395841663334666</v>
      </c>
    </row>
    <row r="43" spans="1:11" s="4" customFormat="1" ht="31.5">
      <c r="A43" s="33" t="s">
        <v>48</v>
      </c>
      <c r="B43" s="10" t="s">
        <v>16</v>
      </c>
      <c r="C43" s="24">
        <v>27.72</v>
      </c>
      <c r="D43" s="24">
        <v>27.72</v>
      </c>
      <c r="E43" s="24">
        <v>36.57</v>
      </c>
      <c r="F43" s="25">
        <f>D43*E43</f>
        <v>1013.7203999999999</v>
      </c>
      <c r="G43" s="24">
        <v>25.01</v>
      </c>
      <c r="H43" s="24">
        <v>25.01</v>
      </c>
      <c r="I43" s="24">
        <f>E43</f>
        <v>36.57</v>
      </c>
      <c r="J43" s="25">
        <f>H43*I43</f>
        <v>914.6157000000001</v>
      </c>
      <c r="K43" s="26">
        <f>J43/F43</f>
        <v>0.9022366522366524</v>
      </c>
    </row>
    <row r="44" spans="1:11" s="7" customFormat="1" ht="15.75">
      <c r="A44" s="31" t="s">
        <v>27</v>
      </c>
      <c r="B44" s="13"/>
      <c r="C44" s="30" t="s">
        <v>3</v>
      </c>
      <c r="D44" s="30" t="s">
        <v>3</v>
      </c>
      <c r="E44" s="30">
        <f>SUM(E41:E43)</f>
        <v>73.53</v>
      </c>
      <c r="F44" s="32">
        <f>SUM(F41:F43)</f>
        <v>2040.8988</v>
      </c>
      <c r="G44" s="30" t="s">
        <v>3</v>
      </c>
      <c r="H44" s="30" t="s">
        <v>3</v>
      </c>
      <c r="I44" s="30">
        <f>SUM(I41:I43)</f>
        <v>73.53</v>
      </c>
      <c r="J44" s="32">
        <f>SUM(J41:J43)</f>
        <v>1962.8217000000002</v>
      </c>
      <c r="K44" s="26">
        <f>J44/F44</f>
        <v>0.9617437670108877</v>
      </c>
    </row>
    <row r="45" spans="1:11" s="4" customFormat="1" ht="15.75">
      <c r="A45" s="42"/>
      <c r="B45" s="19"/>
      <c r="C45" s="42"/>
      <c r="D45" s="42"/>
      <c r="E45" s="42"/>
      <c r="F45" s="42"/>
      <c r="G45" s="42"/>
      <c r="H45" s="42"/>
      <c r="I45" s="42"/>
      <c r="J45" s="42"/>
      <c r="K45" s="42"/>
    </row>
    <row r="46" spans="1:11" s="4" customFormat="1" ht="14.25" customHeight="1">
      <c r="A46" s="63" t="s">
        <v>26</v>
      </c>
      <c r="B46" s="64"/>
      <c r="C46" s="64"/>
      <c r="D46" s="64"/>
      <c r="E46" s="64"/>
      <c r="F46" s="64"/>
      <c r="G46" s="64"/>
      <c r="H46" s="64"/>
      <c r="I46" s="64"/>
      <c r="J46" s="64"/>
      <c r="K46" s="65"/>
    </row>
    <row r="47" spans="1:11" s="4" customFormat="1" ht="28.5" customHeight="1">
      <c r="A47" s="33" t="s">
        <v>50</v>
      </c>
      <c r="B47" s="10" t="s">
        <v>16</v>
      </c>
      <c r="C47" s="24">
        <v>5385.13</v>
      </c>
      <c r="D47" s="24">
        <f>C47</f>
        <v>5385.13</v>
      </c>
      <c r="E47" s="24">
        <v>2.42222</v>
      </c>
      <c r="F47" s="25">
        <f>D47*E47</f>
        <v>13043.969588599999</v>
      </c>
      <c r="G47" s="24">
        <v>5492.83</v>
      </c>
      <c r="H47" s="24">
        <f>G47</f>
        <v>5492.83</v>
      </c>
      <c r="I47" s="24">
        <v>2.42222</v>
      </c>
      <c r="J47" s="25">
        <f>H47*I47</f>
        <v>13304.8426826</v>
      </c>
      <c r="K47" s="26">
        <f>J47/F47</f>
        <v>1.0199995171890002</v>
      </c>
    </row>
    <row r="48" spans="1:11" s="7" customFormat="1" ht="24" customHeight="1" thickBot="1">
      <c r="A48" s="27" t="s">
        <v>28</v>
      </c>
      <c r="B48" s="11"/>
      <c r="C48" s="28" t="s">
        <v>3</v>
      </c>
      <c r="D48" s="28" t="s">
        <v>3</v>
      </c>
      <c r="E48" s="28">
        <f>SUM(E47:E47)</f>
        <v>2.42222</v>
      </c>
      <c r="F48" s="29">
        <f>F47</f>
        <v>13043.969588599999</v>
      </c>
      <c r="G48" s="28" t="s">
        <v>3</v>
      </c>
      <c r="H48" s="28" t="s">
        <v>3</v>
      </c>
      <c r="I48" s="28">
        <f>SUM(I47:I47)</f>
        <v>2.42222</v>
      </c>
      <c r="J48" s="29">
        <f>J47</f>
        <v>13304.8426826</v>
      </c>
      <c r="K48" s="26">
        <f>J48/F48</f>
        <v>1.0199995171890002</v>
      </c>
    </row>
    <row r="49" spans="1:11" s="5" customFormat="1" ht="22.5" customHeight="1" thickBot="1">
      <c r="A49" s="43" t="s">
        <v>29</v>
      </c>
      <c r="B49" s="20"/>
      <c r="C49" s="44"/>
      <c r="D49" s="44"/>
      <c r="E49" s="44"/>
      <c r="F49" s="45">
        <f>F13+F19+F24+F28+F32+F39+F44+F48</f>
        <v>21248.005688600002</v>
      </c>
      <c r="G49" s="46"/>
      <c r="H49" s="46"/>
      <c r="I49" s="46"/>
      <c r="J49" s="47">
        <f>J13+J19+J24+J28+J32+J39+J44+J48</f>
        <v>21597.5517826</v>
      </c>
      <c r="K49" s="53">
        <f>J49/F49</f>
        <v>1.0164507718570284</v>
      </c>
    </row>
    <row r="50" spans="1:11" ht="15.75">
      <c r="A50" s="48"/>
      <c r="B50" s="21"/>
      <c r="C50" s="42"/>
      <c r="D50" s="42"/>
      <c r="E50" s="42"/>
      <c r="F50" s="42"/>
      <c r="G50" s="42"/>
      <c r="H50" s="42"/>
      <c r="I50" s="42"/>
      <c r="J50" s="42"/>
      <c r="K50" s="42"/>
    </row>
    <row r="51" spans="1:11" ht="18.75">
      <c r="A51" s="51" t="s">
        <v>19</v>
      </c>
      <c r="B51" s="51"/>
      <c r="C51" s="52"/>
      <c r="D51" s="52"/>
      <c r="E51" s="52"/>
      <c r="F51" s="42"/>
      <c r="G51" s="42"/>
      <c r="H51" s="42"/>
      <c r="I51" s="42"/>
      <c r="J51" s="42"/>
      <c r="K51" s="42"/>
    </row>
    <row r="52" spans="1:11" ht="15.75">
      <c r="A52" s="42" t="s">
        <v>41</v>
      </c>
      <c r="C52" s="42" t="s">
        <v>42</v>
      </c>
      <c r="D52" s="42"/>
      <c r="E52" s="42"/>
      <c r="F52" s="42"/>
      <c r="G52" s="42"/>
      <c r="H52" s="42"/>
      <c r="I52" s="42"/>
      <c r="J52" s="42"/>
      <c r="K52" s="42"/>
    </row>
    <row r="53" spans="1:11" ht="15.75">
      <c r="A53" s="49"/>
      <c r="B53" s="22"/>
      <c r="C53" s="49"/>
      <c r="D53" s="49"/>
      <c r="E53" s="49"/>
      <c r="F53" s="42"/>
      <c r="G53" s="42"/>
      <c r="H53" s="42"/>
      <c r="I53" s="42"/>
      <c r="J53" s="42"/>
      <c r="K53" s="42"/>
    </row>
    <row r="54" spans="1:5" ht="15">
      <c r="A54" s="3"/>
      <c r="B54" s="22"/>
      <c r="C54" s="3"/>
      <c r="D54" s="3"/>
      <c r="E54" s="3"/>
    </row>
    <row r="55" spans="1:5" ht="15">
      <c r="A55" s="3"/>
      <c r="B55" s="22"/>
      <c r="C55" s="3"/>
      <c r="D55" s="3"/>
      <c r="E55" s="3"/>
    </row>
    <row r="56" ht="15">
      <c r="A56" s="2"/>
    </row>
  </sheetData>
  <sheetProtection/>
  <mergeCells count="21">
    <mergeCell ref="A46:K46"/>
    <mergeCell ref="A20:K20"/>
    <mergeCell ref="A40:K40"/>
    <mergeCell ref="A33:K33"/>
    <mergeCell ref="A26:A27"/>
    <mergeCell ref="A8:K8"/>
    <mergeCell ref="A3:K3"/>
    <mergeCell ref="A11:A12"/>
    <mergeCell ref="B5:B6"/>
    <mergeCell ref="C5:F5"/>
    <mergeCell ref="G5:J5"/>
    <mergeCell ref="A17:A18"/>
    <mergeCell ref="K5:K6"/>
    <mergeCell ref="A5:A6"/>
    <mergeCell ref="A15:A16"/>
    <mergeCell ref="A9:A10"/>
    <mergeCell ref="A14:K14"/>
    <mergeCell ref="A29:K29"/>
    <mergeCell ref="A35:A38"/>
    <mergeCell ref="A30:A31"/>
    <mergeCell ref="A25:K25"/>
  </mergeCells>
  <printOptions/>
  <pageMargins left="0.25" right="0.25" top="0.75" bottom="0.75" header="0.3" footer="0.3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User</cp:lastModifiedBy>
  <cp:lastPrinted>2017-10-30T10:00:41Z</cp:lastPrinted>
  <dcterms:created xsi:type="dcterms:W3CDTF">2011-04-13T06:43:01Z</dcterms:created>
  <dcterms:modified xsi:type="dcterms:W3CDTF">2018-08-02T13:52:09Z</dcterms:modified>
  <cp:category/>
  <cp:version/>
  <cp:contentType/>
  <cp:contentStatus/>
</cp:coreProperties>
</file>